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19vs2018" sheetId="2" r:id="rId2"/>
    <sheet name="R_PTW NEW 2019vs2018" sheetId="3" r:id="rId3"/>
    <sheet name="R_MC NEW 2019vs2018" sheetId="4" r:id="rId4"/>
    <sheet name="R_MC 2019 rankings" sheetId="5" r:id="rId5"/>
    <sheet name="R_MP NEW 2019vs2018" sheetId="6" r:id="rId6"/>
    <sheet name="R_MP_2019 ranking" sheetId="7" r:id="rId7"/>
    <sheet name="R_PTW USED 2019vs2018" sheetId="8" r:id="rId8"/>
    <sheet name="R_MC&amp;MP structure 2019" sheetId="9" r:id="rId9"/>
  </sheets>
  <definedNames>
    <definedName name="_xlfn.IFERROR" hidden="1">#NAME?</definedName>
    <definedName name="_xlnm.Print_Area" localSheetId="4">'R_MC 2019 rankings'!$B$2:$X$67</definedName>
    <definedName name="_xlnm.Print_Area" localSheetId="3">'R_MC NEW 2019vs2018'!$A$1:$Q$41</definedName>
    <definedName name="_xlnm.Print_Area" localSheetId="8">'R_MC&amp;MP structure 2019'!$A$1:$N$48</definedName>
    <definedName name="_xlnm.Print_Area" localSheetId="5">'R_MP NEW 2019vs2018'!$A$1:$Q$41</definedName>
    <definedName name="_xlnm.Print_Area" localSheetId="6">'R_MP_2019 ranking'!$B$1:$I$15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fullCalcOnLoad="1"/>
</workbook>
</file>

<file path=xl/sharedStrings.xml><?xml version="1.0" encoding="utf-8"?>
<sst xmlns="http://schemas.openxmlformats.org/spreadsheetml/2006/main" count="419" uniqueCount="152">
  <si>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</si>
  <si>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</si>
  <si>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</si>
  <si>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</si>
  <si>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</si>
  <si>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</si>
  <si>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</si>
  <si>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</si>
  <si>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</si>
  <si>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</si>
  <si>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</si>
  <si>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</si>
  <si>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</si>
  <si>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</si>
  <si>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</si>
  <si>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</si>
  <si>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</si>
  <si>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</si>
  <si>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</si>
  <si>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</si>
  <si>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</si>
  <si>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</si>
  <si>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</si>
  <si>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</si>
  <si>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</si>
  <si>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</si>
  <si>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</si>
  <si>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</si>
  <si>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</si>
  <si>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</si>
  <si>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</si>
  <si>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</si>
  <si>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</si>
  <si>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</si>
  <si>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</si>
  <si>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</si>
  <si>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</si>
  <si>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</si>
  <si>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</si>
  <si>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</si>
  <si>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</si>
  <si>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</si>
  <si>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</si>
  <si>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</si>
  <si>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</si>
  <si>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</si>
  <si>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</si>
  <si>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</si>
  <si>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</si>
  <si>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</si>
  <si>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</si>
  <si>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</si>
  <si>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</si>
  <si>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</si>
  <si>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</si>
  <si>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</si>
  <si>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</si>
  <si>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</si>
  <si>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</si>
  <si>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</si>
  <si>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</si>
  <si>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</si>
  <si>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</si>
  <si>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</si>
  <si>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</si>
  <si>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</si>
  <si>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</si>
  <si>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</si>
  <si>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</si>
  <si>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</si>
  <si>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</si>
  <si>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</si>
  <si>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</si>
  <si>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</si>
  <si>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</si>
  <si>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</si>
  <si>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</si>
  <si>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</si>
  <si>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</si>
  <si>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</si>
  <si>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</si>
  <si>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</si>
  <si>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</si>
  <si>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</si>
  <si>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</si>
  <si>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</si>
  <si>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</si>
  <si>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</si>
  <si>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</si>
  <si>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</si>
  <si>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</si>
  <si>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</si>
  <si>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</si>
  <si>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</si>
  <si>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TOTAL 2018</t>
  </si>
  <si>
    <t>2018
Share %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</si>
  <si>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</si>
  <si>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</si>
  <si>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</si>
  <si>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</si>
  <si>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</si>
  <si>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</si>
  <si>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</si>
  <si>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Marka</t>
  </si>
  <si>
    <t>LONGJIA</t>
  </si>
  <si>
    <t>R_MC 2019 rankings</t>
  </si>
  <si>
    <t>R_MP_2019 ranking</t>
  </si>
  <si>
    <t>R_MC&amp;MP structure 2019</t>
  </si>
  <si>
    <t>MC and MP SHARE in TOTAL FIRST REGISTRATIONS, YEAR 2019</t>
  </si>
  <si>
    <t>R_PTW 2019vs2018</t>
  </si>
  <si>
    <t>FIRST REGISTRATIONS OF PTW, 2019 VS 2018</t>
  </si>
  <si>
    <t>R_PTW NEW 2019vs2018</t>
  </si>
  <si>
    <t>FIRST REGISTRATIONS OF NEW* PTW, 2019 vs 2018</t>
  </si>
  <si>
    <t>R_MC NEW 2019vs2018</t>
  </si>
  <si>
    <t>FIRST REGISTRATIONS OF NEW* MC, 2019 vs 2018</t>
  </si>
  <si>
    <t>R_MP NEW 2019vs2018</t>
  </si>
  <si>
    <t>FIRST REGISTRATIONS OF NEW* MP, 2019 vs 2018</t>
  </si>
  <si>
    <t>R_PTW USED 2019vs2018</t>
  </si>
  <si>
    <t>FIRST REGISTRATIONS OF NEW USED PTW, 2019 VS 2018</t>
  </si>
  <si>
    <t>NEW and USED PTW FIRST REGISTRATIONS IN POLAND in units, 2019</t>
  </si>
  <si>
    <t>TOTAL 2019</t>
  </si>
  <si>
    <t>2019 CHANGE % m/m</t>
  </si>
  <si>
    <t>2019 vs 2018 CHANGE %  y/y</t>
  </si>
  <si>
    <t>FIRST REGISTRATION OF NEW AND USED PTW JANUARY - DECEMBER 2018</t>
  </si>
  <si>
    <t>NEW PTW FIRST REGISTRATIONS IN POLAND in units, 2019</t>
  </si>
  <si>
    <t>NEW MC FIRST REGISTRATIONS IN POLAND in units, 2019 vs 2018</t>
  </si>
  <si>
    <t>change 2019/2018</t>
  </si>
  <si>
    <t>FIRST REGISTRATION OF NEW PTW JANUARY - DECEMBER 2018</t>
  </si>
  <si>
    <t>New* MOTORCYCLE - makes ranking - 2019 YTD</t>
  </si>
  <si>
    <t>New MOTORCYCLES - makes ranking by DCC - 2019 YTD</t>
  </si>
  <si>
    <t>2019
Share %</t>
  </si>
  <si>
    <t>New MOTORCYCLES - makes ranking by segments - 2019 YTD</t>
  </si>
  <si>
    <t>NEW MP FIRST REGISTRATIONS IN POLAND in units, 2019 vs 2018</t>
  </si>
  <si>
    <t>New* MOPEDS - Top 10 makes ranking - 2019 YTD</t>
  </si>
  <si>
    <t>USED PTW FIRST REGISTRATIONS IN POLAND in units, 2019</t>
  </si>
  <si>
    <t>FIRST REGISTRATION OF USED PTW JANUARY - DECEMBER 2018</t>
  </si>
  <si>
    <t>MC and MP SHARE in TOTAL FIRST REGISTRATIONS, in units, YEAR 2019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</si>
  <si>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</si>
  <si>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</si>
  <si>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</si>
  <si>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</si>
  <si>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</si>
  <si>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</si>
  <si>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</si>
  <si>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BLINKEE</t>
  </si>
  <si>
    <t>SAKURA</t>
  </si>
  <si>
    <t>BETA</t>
  </si>
  <si>
    <t>FIRST REGISTRATIONS of NEW* MC, TOP 10 BRANDS JUNUARY-MAY 2019</t>
  </si>
  <si>
    <t>FIRST REGISTRATIONS MP, TOP 10 BRANDS JUNUARY-MAY 2019</t>
  </si>
  <si>
    <t>SWM</t>
  </si>
  <si>
    <t>January-May</t>
  </si>
  <si>
    <t>others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</si>
</sst>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6.3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1"/>
      <color indexed="8"/>
      <name val="Calibri"/>
      <family val="2"/>
    </font>
    <font>
      <sz val="10.5"/>
      <color indexed="8"/>
      <name val="Arial"/>
      <family val="2"/>
    </font>
    <font>
      <sz val="9.5"/>
      <color indexed="8"/>
      <name val="Arial"/>
      <family val="2"/>
    </font>
    <font>
      <b/>
      <sz val="11.25"/>
      <color indexed="8"/>
      <name val="Arial"/>
      <family val="2"/>
    </font>
    <font>
      <b/>
      <sz val="11.75"/>
      <color indexed="8"/>
      <name val="Arial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32" fillId="0" borderId="23" xfId="91" applyFont="1" applyBorder="1" applyAlignment="1">
      <alignment horizontal="center"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4" xfId="91" applyFont="1" applyFill="1" applyBorder="1">
      <alignment/>
      <protection/>
    </xf>
    <xf numFmtId="0" fontId="28" fillId="25" borderId="25" xfId="91" applyFont="1" applyFill="1" applyBorder="1">
      <alignment/>
      <protection/>
    </xf>
    <xf numFmtId="0" fontId="31" fillId="25" borderId="25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5" xfId="91" applyFont="1" applyFill="1" applyBorder="1">
      <alignment/>
      <protection/>
    </xf>
    <xf numFmtId="0" fontId="28" fillId="0" borderId="25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6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7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6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9" xfId="99" applyNumberFormat="1" applyBorder="1" applyAlignment="1">
      <alignment/>
    </xf>
    <xf numFmtId="176" fontId="0" fillId="0" borderId="19" xfId="0" applyNumberFormat="1" applyFont="1" applyBorder="1" applyAlignment="1">
      <alignment/>
    </xf>
    <xf numFmtId="170" fontId="0" fillId="0" borderId="10" xfId="99" applyNumberForma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0" fontId="32" fillId="0" borderId="28" xfId="91" applyFont="1" applyBorder="1">
      <alignment/>
      <protection/>
    </xf>
    <xf numFmtId="170" fontId="28" fillId="0" borderId="22" xfId="99" applyNumberFormat="1" applyFont="1" applyBorder="1" applyAlignment="1">
      <alignment vertical="center"/>
    </xf>
    <xf numFmtId="170" fontId="28" fillId="0" borderId="13" xfId="99" applyNumberFormat="1" applyFont="1" applyBorder="1" applyAlignment="1">
      <alignment vertical="center"/>
    </xf>
    <xf numFmtId="0" fontId="32" fillId="0" borderId="23" xfId="91" applyFont="1" applyBorder="1">
      <alignment/>
      <protection/>
    </xf>
    <xf numFmtId="0" fontId="28" fillId="0" borderId="0" xfId="90" applyFont="1" applyAlignment="1">
      <alignment vertical="center"/>
      <protection/>
    </xf>
    <xf numFmtId="170" fontId="28" fillId="0" borderId="27" xfId="99" applyNumberFormat="1" applyFont="1" applyBorder="1" applyAlignment="1">
      <alignment vertical="center"/>
    </xf>
    <xf numFmtId="170" fontId="28" fillId="0" borderId="0" xfId="99" applyNumberFormat="1" applyFont="1" applyAlignment="1">
      <alignment vertical="center"/>
    </xf>
    <xf numFmtId="170" fontId="28" fillId="0" borderId="23" xfId="99" applyNumberFormat="1" applyFont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9" fontId="31" fillId="25" borderId="30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3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7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6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6" xfId="90" applyNumberFormat="1" applyFont="1" applyBorder="1" applyAlignment="1">
      <alignment vertical="center"/>
      <protection/>
    </xf>
    <xf numFmtId="10" fontId="28" fillId="0" borderId="29" xfId="99" applyNumberFormat="1" applyFont="1" applyBorder="1" applyAlignment="1">
      <alignment vertical="center"/>
    </xf>
    <xf numFmtId="10" fontId="28" fillId="0" borderId="30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3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3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0" fontId="53" fillId="0" borderId="20" xfId="0" applyFont="1" applyBorder="1" applyAlignment="1">
      <alignment horizontal="right"/>
    </xf>
    <xf numFmtId="3" fontId="52" fillId="25" borderId="15" xfId="90" applyNumberFormat="1" applyFont="1" applyFill="1" applyBorder="1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6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30" xfId="90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0" fontId="28" fillId="0" borderId="33" xfId="90" applyFont="1" applyBorder="1" applyAlignment="1">
      <alignment vertical="center"/>
      <protection/>
    </xf>
    <xf numFmtId="170" fontId="28" fillId="0" borderId="33" xfId="99" applyNumberFormat="1" applyFont="1" applyBorder="1" applyAlignment="1">
      <alignment vertical="center"/>
    </xf>
    <xf numFmtId="0" fontId="53" fillId="0" borderId="33" xfId="0" applyFont="1" applyBorder="1" applyAlignment="1">
      <alignment horizontal="right"/>
    </xf>
    <xf numFmtId="3" fontId="55" fillId="25" borderId="26" xfId="0" applyNumberFormat="1" applyFont="1" applyFill="1" applyBorder="1" applyAlignment="1">
      <alignment horizontal="right"/>
    </xf>
    <xf numFmtId="3" fontId="55" fillId="25" borderId="10" xfId="0" applyNumberFormat="1" applyFont="1" applyFill="1" applyBorder="1" applyAlignment="1">
      <alignment horizontal="right"/>
    </xf>
    <xf numFmtId="3" fontId="33" fillId="25" borderId="11" xfId="91" applyNumberFormat="1" applyFont="1" applyFill="1" applyBorder="1">
      <alignment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61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8"/>
          <c:w val="0.824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2019vs2018'!$U$5:$AF$5</c:f>
              <c:numCache/>
            </c:numRef>
          </c:val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2019vs2018'!$B$5:$M$5</c:f>
              <c:numCache/>
            </c:numRef>
          </c:val>
        </c:ser>
        <c:axId val="60643829"/>
        <c:axId val="64923358"/>
      </c:barChart>
      <c:catAx>
        <c:axId val="6064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23358"/>
        <c:crosses val="autoZero"/>
        <c:auto val="1"/>
        <c:lblOffset val="100"/>
        <c:tickLblSkip val="1"/>
        <c:noMultiLvlLbl val="0"/>
      </c:catAx>
      <c:valAx>
        <c:axId val="64923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43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Jan-May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rankings'!$T$10,'R_MC 2019 rankings'!$T$15,'R_MC 2019 rankings'!$T$20,'R_MC 2019 rankings'!$T$25,'R_MC 2019 rankings'!$T$30,'R_MC 2019 rankings'!$T$35,'R_MC 2019 rankings'!$T$40,'R_MC 2019 rankings'!$T$45,'R_MC 2019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2019vs2018'!$B$7:$M$7</c:f>
              <c:numCache/>
            </c:numRef>
          </c:val>
        </c:ser>
        <c:ser>
          <c:idx val="3"/>
          <c:order val="1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2019vs2018'!$B$8:$M$8</c:f>
              <c:numCache/>
            </c:numRef>
          </c:val>
        </c:ser>
        <c:ser>
          <c:idx val="2"/>
          <c:order val="2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2019vs2018'!$B$9:$M$9</c:f>
              <c:numCache/>
            </c:numRef>
          </c:val>
        </c:ser>
        <c:axId val="20166385"/>
        <c:axId val="62859962"/>
      </c:barChart>
      <c:catAx>
        <c:axId val="2016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9962"/>
        <c:crosses val="autoZero"/>
        <c:auto val="1"/>
        <c:lblOffset val="100"/>
        <c:tickLblSkip val="1"/>
        <c:noMultiLvlLbl val="0"/>
      </c:catAx>
      <c:valAx>
        <c:axId val="62859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6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 2018 - 2019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2019vs2018'!$F$14</c:f>
              <c:numCache/>
            </c:numRef>
          </c:val>
        </c:ser>
        <c:ser>
          <c:idx val="2"/>
          <c:order val="1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2019vs2018'!$N$9</c:f>
              <c:numCache/>
            </c:numRef>
          </c:val>
        </c:ser>
        <c:gapWidth val="200"/>
        <c:axId val="25374475"/>
        <c:axId val="40397348"/>
      </c:barChart>
      <c:catAx>
        <c:axId val="25374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97348"/>
        <c:crossesAt val="0"/>
        <c:auto val="1"/>
        <c:lblOffset val="100"/>
        <c:tickLblSkip val="1"/>
        <c:noMultiLvlLbl val="0"/>
      </c:catAx>
      <c:valAx>
        <c:axId val="4039734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744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0525"/>
          <c:w val="0.73225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2019vs2018'!$U$5:$AF$5</c:f>
              <c:numCache/>
            </c:numRef>
          </c:val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2019vs2018'!$B$5:$M$5</c:f>
              <c:numCache/>
            </c:numRef>
          </c:val>
        </c:ser>
        <c:axId val="63325253"/>
        <c:axId val="59340718"/>
      </c:barChart>
      <c:catAx>
        <c:axId val="63325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0718"/>
        <c:crosses val="autoZero"/>
        <c:auto val="1"/>
        <c:lblOffset val="100"/>
        <c:tickLblSkip val="1"/>
        <c:noMultiLvlLbl val="0"/>
      </c:catAx>
      <c:valAx>
        <c:axId val="59340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252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6475"/>
          <c:w val="0.73775"/>
          <c:h val="0.7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2019vs2018'!$F$13</c:f>
              <c:numCache/>
            </c:numRef>
          </c:val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2019vs2018'!$N$5</c:f>
              <c:numCache/>
            </c:numRef>
          </c:val>
        </c:ser>
        <c:gapWidth val="200"/>
        <c:axId val="36905119"/>
        <c:axId val="9719128"/>
      </c:barChart>
      <c:catAx>
        <c:axId val="36905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19128"/>
        <c:crosses val="autoZero"/>
        <c:auto val="1"/>
        <c:lblOffset val="100"/>
        <c:tickLblSkip val="1"/>
        <c:noMultiLvlLbl val="0"/>
      </c:catAx>
      <c:valAx>
        <c:axId val="971912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51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 2019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2019vs2018'!$A$3:$A$4</c:f>
              <c:strCache/>
            </c:strRef>
          </c:cat>
          <c:val>
            <c:numRef>
              <c:f>'R_PTW USED 2019vs2018'!$O$3:$O$4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2019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2019'!$A$11</c:f>
              <c:strCache>
                <c:ptCount val="1"/>
                <c:pt idx="0">
                  <c:v>USED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2019'!$B$11:$M$11</c:f>
              <c:numCache/>
            </c:numRef>
          </c:val>
        </c:ser>
        <c:ser>
          <c:idx val="0"/>
          <c:order val="1"/>
          <c:tx>
            <c:strRef>
              <c:f>'R_MC&amp;MP structure 2019'!$A$10</c:f>
              <c:strCache>
                <c:ptCount val="1"/>
                <c:pt idx="0">
                  <c:v>NEW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2019'!$B$10:$M$10</c:f>
              <c:numCache/>
            </c:numRef>
          </c:val>
        </c:ser>
        <c:overlap val="100"/>
        <c:axId val="38407705"/>
        <c:axId val="52299042"/>
      </c:barChart>
      <c:lineChart>
        <c:grouping val="standard"/>
        <c:varyColors val="0"/>
        <c:ser>
          <c:idx val="2"/>
          <c:order val="2"/>
          <c:tx>
            <c:strRef>
              <c:f>'R_MC&amp;MP structure 2019'!$A$8</c:f>
              <c:strCache>
                <c:ptCount val="1"/>
                <c:pt idx="0">
                  <c:v>TOTAL MC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2019'!$B$8:$M$8</c:f>
              <c:numCache/>
            </c:numRef>
          </c:val>
          <c:smooth val="0"/>
        </c:ser>
        <c:axId val="38407705"/>
        <c:axId val="52299042"/>
      </c:lineChart>
      <c:catAx>
        <c:axId val="38407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99042"/>
        <c:crosses val="autoZero"/>
        <c:auto val="1"/>
        <c:lblOffset val="100"/>
        <c:tickLblSkip val="1"/>
        <c:noMultiLvlLbl val="0"/>
      </c:catAx>
      <c:valAx>
        <c:axId val="52299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077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2019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2019'!$A$26</c:f>
              <c:strCache>
                <c:ptCount val="1"/>
                <c:pt idx="0">
                  <c:v>USED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2019'!$B$26:$M$26</c:f>
              <c:numCache/>
            </c:numRef>
          </c:val>
        </c:ser>
        <c:ser>
          <c:idx val="0"/>
          <c:order val="1"/>
          <c:tx>
            <c:strRef>
              <c:f>'R_MC&amp;MP structure 2019'!$A$25</c:f>
              <c:strCache>
                <c:ptCount val="1"/>
                <c:pt idx="0">
                  <c:v>NEW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2019'!$B$25:$M$25</c:f>
              <c:numCache/>
            </c:numRef>
          </c:val>
        </c:ser>
        <c:overlap val="100"/>
        <c:axId val="59733683"/>
        <c:axId val="65591564"/>
      </c:barChart>
      <c:lineChart>
        <c:grouping val="standard"/>
        <c:varyColors val="0"/>
        <c:ser>
          <c:idx val="2"/>
          <c:order val="2"/>
          <c:tx>
            <c:strRef>
              <c:f>'R_MC&amp;MP structure 2019'!$A$23</c:f>
              <c:strCache>
                <c:ptCount val="1"/>
                <c:pt idx="0">
                  <c:v>TOTAL MP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2019'!$B$23:$M$23</c:f>
              <c:numCache/>
            </c:numRef>
          </c:val>
          <c:smooth val="0"/>
        </c:ser>
        <c:axId val="59733683"/>
        <c:axId val="65591564"/>
      </c:lineChart>
      <c:catAx>
        <c:axId val="59733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91564"/>
        <c:crosses val="autoZero"/>
        <c:auto val="1"/>
        <c:lblOffset val="100"/>
        <c:tickLblSkip val="1"/>
        <c:noMultiLvlLbl val="0"/>
      </c:catAx>
      <c:valAx>
        <c:axId val="65591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336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525"/>
          <c:w val="0.7992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2019vs2018'!$F$13</c:f>
              <c:numCache/>
            </c:numRef>
          </c:val>
        </c:ser>
        <c:ser>
          <c:idx val="2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2019vs2018'!$E$13</c:f>
              <c:numCache/>
            </c:numRef>
          </c:val>
        </c:ser>
        <c:gapWidth val="200"/>
        <c:axId val="41784655"/>
        <c:axId val="30380936"/>
      </c:barChart>
      <c:catAx>
        <c:axId val="41784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0936"/>
        <c:crosses val="autoZero"/>
        <c:auto val="1"/>
        <c:lblOffset val="100"/>
        <c:tickLblSkip val="1"/>
        <c:noMultiLvlLbl val="0"/>
      </c:catAx>
      <c:valAx>
        <c:axId val="3038093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4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 2019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2019vs2018'!$A$3:$A$4</c:f>
              <c:strCache/>
            </c:strRef>
          </c:cat>
          <c:val>
            <c:numRef>
              <c:f>'R_PTW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0525"/>
          <c:w val="0.73225"/>
          <c:h val="0.7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2019vs2018'!$U$5:$AF$5</c:f>
              <c:numCache/>
            </c:numRef>
          </c:val>
        </c:ser>
        <c:ser>
          <c:idx val="3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2019vs2018'!$B$5:$M$5</c:f>
              <c:numCache/>
            </c:numRef>
          </c:val>
        </c:ser>
        <c:axId val="3215817"/>
        <c:axId val="33428050"/>
      </c:barChart>
      <c:catAx>
        <c:axId val="321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28050"/>
        <c:crosses val="autoZero"/>
        <c:auto val="1"/>
        <c:lblOffset val="100"/>
        <c:tickLblSkip val="1"/>
        <c:noMultiLvlLbl val="0"/>
      </c:catAx>
      <c:valAx>
        <c:axId val="33428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5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475"/>
          <c:w val="0.752"/>
          <c:h val="0.7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2019vs2018'!$F$13</c:f>
              <c:numCache/>
            </c:numRef>
          </c:val>
        </c:ser>
        <c:ser>
          <c:idx val="2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2019vs2018'!$N$5</c:f>
              <c:numCache/>
            </c:numRef>
          </c:val>
        </c:ser>
        <c:gapWidth val="200"/>
        <c:axId val="24328547"/>
        <c:axId val="31153468"/>
      </c:barChart>
      <c:catAx>
        <c:axId val="24328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3468"/>
        <c:crosses val="autoZero"/>
        <c:auto val="1"/>
        <c:lblOffset val="100"/>
        <c:tickLblSkip val="1"/>
        <c:noMultiLvlLbl val="0"/>
      </c:catAx>
      <c:valAx>
        <c:axId val="3115346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285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 2019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2019vs2018'!$A$3:$A$4</c:f>
              <c:strCache/>
            </c:strRef>
          </c:cat>
          <c:val>
            <c:numRef>
              <c:f>'R_PTW NEW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2019vs2018'!$B$7:$M$7</c:f>
              <c:numCache/>
            </c:numRef>
          </c:val>
        </c:ser>
        <c:ser>
          <c:idx val="3"/>
          <c:order val="1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2019vs2018'!$B$8:$M$8</c:f>
              <c:numCache/>
            </c:numRef>
          </c:val>
        </c:ser>
        <c:ser>
          <c:idx val="2"/>
          <c:order val="2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2019vs2018'!$B$9:$M$9</c:f>
              <c:numCache/>
            </c:numRef>
          </c:val>
        </c:ser>
        <c:axId val="59610653"/>
        <c:axId val="56610374"/>
      </c:barChart>
      <c:catAx>
        <c:axId val="59610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0374"/>
        <c:crosses val="autoZero"/>
        <c:auto val="1"/>
        <c:lblOffset val="100"/>
        <c:tickLblSkip val="1"/>
        <c:noMultiLvlLbl val="0"/>
      </c:catAx>
      <c:valAx>
        <c:axId val="566103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10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 2018 - 2019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2019vs2018'!$F$14</c:f>
              <c:numCache/>
            </c:numRef>
          </c:val>
        </c:ser>
        <c:ser>
          <c:idx val="2"/>
          <c:order val="1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2019vs2018'!$N$9</c:f>
              <c:numCache/>
            </c:numRef>
          </c:val>
        </c:ser>
        <c:gapWidth val="200"/>
        <c:axId val="38916599"/>
        <c:axId val="22339440"/>
      </c:barChart>
      <c:catAx>
        <c:axId val="38916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39440"/>
        <c:crossesAt val="0"/>
        <c:auto val="1"/>
        <c:lblOffset val="100"/>
        <c:tickLblSkip val="1"/>
        <c:noMultiLvlLbl val="0"/>
      </c:catAx>
      <c:valAx>
        <c:axId val="2233944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6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Jan-May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rankings'!$L$10,'R_MC 2019 rankings'!$L$15,'R_MC 2019 rankings'!$L$20,'R_MC 2019 rankings'!$L$25,'R_MC 2019 rankings'!$L$30,'R_MC 2019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6" t="s">
        <v>90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98"/>
      <c r="N1" s="98"/>
    </row>
    <row r="3" spans="2:14" ht="12.75">
      <c r="B3" s="37" t="s">
        <v>2</v>
      </c>
      <c r="N3" t="s">
        <v>69</v>
      </c>
    </row>
    <row r="5" spans="3:9" ht="12.75">
      <c r="C5" s="38" t="s">
        <v>91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2" t="s">
        <v>109</v>
      </c>
      <c r="C7" s="62" t="s">
        <v>110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51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2" t="s">
        <v>111</v>
      </c>
      <c r="C9" s="63" t="s">
        <v>112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51"/>
      <c r="D10" s="10"/>
    </row>
    <row r="11" spans="2:4" ht="12.75">
      <c r="B11" s="152" t="s">
        <v>113</v>
      </c>
      <c r="C11" s="63" t="s">
        <v>114</v>
      </c>
      <c r="D11" s="10"/>
    </row>
    <row r="12" ht="12.75">
      <c r="B12" s="151"/>
    </row>
    <row r="13" spans="2:17" ht="12.75">
      <c r="B13" s="152" t="s">
        <v>105</v>
      </c>
      <c r="C13" s="62" t="s">
        <v>147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51"/>
    </row>
    <row r="15" spans="2:4" ht="12.75">
      <c r="B15" s="152" t="s">
        <v>115</v>
      </c>
      <c r="C15" s="63" t="s">
        <v>116</v>
      </c>
      <c r="D15" s="12"/>
    </row>
    <row r="16" ht="12.75">
      <c r="B16" s="151"/>
    </row>
    <row r="17" spans="2:3" ht="12.75">
      <c r="B17" s="153" t="s">
        <v>106</v>
      </c>
      <c r="C17" s="62" t="s">
        <v>148</v>
      </c>
    </row>
    <row r="18" ht="12.75">
      <c r="B18" s="151"/>
    </row>
    <row r="19" spans="2:3" ht="12.75">
      <c r="B19" s="153" t="s">
        <v>117</v>
      </c>
      <c r="C19" s="62" t="s">
        <v>118</v>
      </c>
    </row>
    <row r="20" ht="12.75">
      <c r="B20" s="151"/>
    </row>
    <row r="21" spans="2:3" ht="12.75">
      <c r="B21" s="153" t="s">
        <v>107</v>
      </c>
      <c r="C21" s="62" t="s">
        <v>108</v>
      </c>
    </row>
    <row r="22" ht="12.75">
      <c r="B22" s="151"/>
    </row>
    <row r="23" ht="12.75">
      <c r="D23" s="96" t="s">
        <v>47</v>
      </c>
    </row>
  </sheetData>
  <sheetProtection/>
  <mergeCells count="1">
    <mergeCell ref="B1:L1"/>
  </mergeCells>
  <hyperlinks>
    <hyperlink ref="B7" location="'R_PTW 2019vs2018'!A1" display="R_PTW 2019vs2018"/>
    <hyperlink ref="B9" location="'R_PTW NEW 2019vs2018'!A1" display="R_PTW NEW 2019vs2018"/>
    <hyperlink ref="B11" location="'R_MC NEW 2019vs2018'!A1" display="R_MC NEW 2019vs2018"/>
    <hyperlink ref="B13" location="'R_MC 2019 rankings'!A1" display="R_MC 2019 rankings"/>
    <hyperlink ref="B15" location="'R_MP NEW 2019vs2018'!A1" display="R_MP NEW 2019vs2018"/>
    <hyperlink ref="B17" location="'R_MP_2019 ranking'!A1" display="R_MP_2019 ranking"/>
    <hyperlink ref="B19" location="'R_PTW USED 2019vs2018'!A1" display="R_PTW USED 2019vs2018"/>
    <hyperlink ref="B21" location="'R_MC&amp;MP structure 2019'!A1" display="R_MC&amp;MP structure 2019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7" t="s">
        <v>119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T1" s="227" t="s">
        <v>123</v>
      </c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2407</v>
      </c>
      <c r="C3" s="3">
        <v>5189</v>
      </c>
      <c r="D3" s="3">
        <v>9818</v>
      </c>
      <c r="E3" s="3">
        <v>13011</v>
      </c>
      <c r="F3" s="3">
        <v>10091</v>
      </c>
      <c r="G3" s="3"/>
      <c r="H3" s="3"/>
      <c r="I3" s="3"/>
      <c r="J3" s="3"/>
      <c r="K3" s="3"/>
      <c r="L3" s="3"/>
      <c r="M3" s="7"/>
      <c r="N3" s="3">
        <v>40516</v>
      </c>
      <c r="O3" s="97">
        <v>0.7756039664611968</v>
      </c>
      <c r="T3" s="43" t="s">
        <v>4</v>
      </c>
      <c r="U3" s="3">
        <v>2489</v>
      </c>
      <c r="V3" s="3">
        <v>3085</v>
      </c>
      <c r="W3" s="3">
        <v>6999</v>
      </c>
      <c r="X3" s="3">
        <v>12438</v>
      </c>
      <c r="Y3" s="3">
        <v>10681</v>
      </c>
      <c r="Z3" s="3">
        <v>9413</v>
      </c>
      <c r="AA3" s="3">
        <v>8363</v>
      </c>
      <c r="AB3" s="3">
        <v>7617</v>
      </c>
      <c r="AC3" s="3">
        <v>5051</v>
      </c>
      <c r="AD3" s="3">
        <v>4180</v>
      </c>
      <c r="AE3" s="3">
        <v>2761</v>
      </c>
      <c r="AF3" s="7">
        <v>2610</v>
      </c>
      <c r="AG3" s="4">
        <v>75687</v>
      </c>
    </row>
    <row r="4" spans="1:33" s="5" customFormat="1" ht="15.75" customHeight="1">
      <c r="A4" s="19" t="s">
        <v>3</v>
      </c>
      <c r="B4" s="165">
        <v>675</v>
      </c>
      <c r="C4" s="165">
        <v>1264</v>
      </c>
      <c r="D4" s="165">
        <v>2643</v>
      </c>
      <c r="E4" s="165">
        <v>3700</v>
      </c>
      <c r="F4" s="165">
        <v>3440</v>
      </c>
      <c r="G4" s="165"/>
      <c r="H4" s="165"/>
      <c r="I4" s="165"/>
      <c r="J4" s="165"/>
      <c r="K4" s="165"/>
      <c r="L4" s="165"/>
      <c r="M4" s="166"/>
      <c r="N4" s="3">
        <v>11722</v>
      </c>
      <c r="O4" s="97">
        <v>0.22439603353880316</v>
      </c>
      <c r="T4" s="100" t="s">
        <v>3</v>
      </c>
      <c r="U4" s="47">
        <v>622</v>
      </c>
      <c r="V4" s="47">
        <v>760</v>
      </c>
      <c r="W4" s="47">
        <v>1539</v>
      </c>
      <c r="X4" s="47">
        <v>3236</v>
      </c>
      <c r="Y4" s="47">
        <v>3469</v>
      </c>
      <c r="Z4" s="47">
        <v>3445</v>
      </c>
      <c r="AA4" s="48">
        <v>3527</v>
      </c>
      <c r="AB4" s="48">
        <v>3510</v>
      </c>
      <c r="AC4" s="48">
        <v>2067</v>
      </c>
      <c r="AD4" s="48">
        <v>1544</v>
      </c>
      <c r="AE4" s="48">
        <v>1019</v>
      </c>
      <c r="AF4" s="49">
        <v>733</v>
      </c>
      <c r="AG4" s="4">
        <v>25471</v>
      </c>
    </row>
    <row r="5" spans="1:33" s="5" customFormat="1" ht="12.75">
      <c r="A5" s="30" t="s">
        <v>120</v>
      </c>
      <c r="B5" s="9">
        <v>3082</v>
      </c>
      <c r="C5" s="9">
        <v>6453</v>
      </c>
      <c r="D5" s="9">
        <v>12461</v>
      </c>
      <c r="E5" s="9">
        <v>16711</v>
      </c>
      <c r="F5" s="9">
        <v>13531</v>
      </c>
      <c r="G5" s="9"/>
      <c r="H5" s="9"/>
      <c r="I5" s="9"/>
      <c r="J5" s="9"/>
      <c r="K5" s="9"/>
      <c r="L5" s="9"/>
      <c r="M5" s="9"/>
      <c r="N5" s="9">
        <v>52238</v>
      </c>
      <c r="O5" s="97">
        <v>1</v>
      </c>
      <c r="T5" s="99" t="s">
        <v>94</v>
      </c>
      <c r="U5" s="141">
        <v>3111</v>
      </c>
      <c r="V5" s="141">
        <v>3845</v>
      </c>
      <c r="W5" s="142">
        <v>8538</v>
      </c>
      <c r="X5" s="142">
        <v>15674</v>
      </c>
      <c r="Y5" s="143">
        <v>14150</v>
      </c>
      <c r="Z5" s="4">
        <v>12858</v>
      </c>
      <c r="AA5" s="4">
        <v>11890</v>
      </c>
      <c r="AB5" s="4">
        <v>11127</v>
      </c>
      <c r="AC5" s="4">
        <v>7118</v>
      </c>
      <c r="AD5" s="4">
        <v>5724</v>
      </c>
      <c r="AE5" s="4">
        <v>3780</v>
      </c>
      <c r="AF5" s="4">
        <v>3343</v>
      </c>
      <c r="AG5" s="144">
        <v>101158</v>
      </c>
    </row>
    <row r="6" spans="1:34" s="5" customFormat="1" ht="15.75" customHeight="1">
      <c r="A6" s="69" t="s">
        <v>121</v>
      </c>
      <c r="B6" s="167">
        <v>-0.07807358659886332</v>
      </c>
      <c r="C6" s="167">
        <v>1.093770279039585</v>
      </c>
      <c r="D6" s="222">
        <v>0.9310398264373161</v>
      </c>
      <c r="E6" s="222">
        <v>0.3410641200545703</v>
      </c>
      <c r="F6" s="167">
        <v>-0.1902938184429418</v>
      </c>
      <c r="G6" s="167"/>
      <c r="H6" s="167"/>
      <c r="I6" s="167"/>
      <c r="J6" s="167"/>
      <c r="K6" s="167"/>
      <c r="L6" s="167"/>
      <c r="M6" s="167"/>
      <c r="N6" s="168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122</v>
      </c>
      <c r="B7" s="169">
        <v>-0.009321761491481784</v>
      </c>
      <c r="C7" s="169">
        <v>0.6782834850455137</v>
      </c>
      <c r="D7" s="223">
        <v>0.4594752869524479</v>
      </c>
      <c r="E7" s="223">
        <v>0.0661605206073752</v>
      </c>
      <c r="F7" s="169">
        <v>-0.04374558303886922</v>
      </c>
      <c r="G7" s="169"/>
      <c r="H7" s="169"/>
      <c r="I7" s="169"/>
      <c r="J7" s="169"/>
      <c r="K7" s="169"/>
      <c r="L7" s="169"/>
      <c r="M7" s="169"/>
      <c r="N7" s="169">
        <v>0.1526987069155743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9" t="s">
        <v>6</v>
      </c>
      <c r="B9" s="231" t="s">
        <v>10</v>
      </c>
      <c r="C9" s="232"/>
      <c r="D9" s="233" t="s">
        <v>36</v>
      </c>
      <c r="E9" s="235" t="s">
        <v>23</v>
      </c>
      <c r="F9" s="236"/>
      <c r="G9" s="233" t="s">
        <v>36</v>
      </c>
    </row>
    <row r="10" spans="1:34" s="5" customFormat="1" ht="26.25" customHeight="1">
      <c r="A10" s="230"/>
      <c r="B10" s="45">
        <v>2019</v>
      </c>
      <c r="C10" s="45">
        <v>2018</v>
      </c>
      <c r="D10" s="234"/>
      <c r="E10" s="45">
        <f>B10</f>
        <v>2019</v>
      </c>
      <c r="F10" s="45">
        <f>C10</f>
        <v>2018</v>
      </c>
      <c r="G10" s="234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202">
        <v>10091</v>
      </c>
      <c r="C11" s="202">
        <v>10681</v>
      </c>
      <c r="D11" s="203">
        <v>-0.05523827356989042</v>
      </c>
      <c r="E11" s="202">
        <v>40516</v>
      </c>
      <c r="F11" s="204">
        <v>35692</v>
      </c>
      <c r="G11" s="203">
        <v>0.13515633755463408</v>
      </c>
      <c r="H11" s="150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202">
        <v>3440</v>
      </c>
      <c r="C12" s="202">
        <v>3469</v>
      </c>
      <c r="D12" s="203">
        <v>-0.008359757855289751</v>
      </c>
      <c r="E12" s="202">
        <v>11722</v>
      </c>
      <c r="F12" s="204">
        <v>9626</v>
      </c>
      <c r="G12" s="203">
        <v>0.217743611053397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202">
        <v>13531</v>
      </c>
      <c r="C13" s="202">
        <v>14150</v>
      </c>
      <c r="D13" s="203">
        <v>-0.04374558303886922</v>
      </c>
      <c r="E13" s="202">
        <v>52238</v>
      </c>
      <c r="F13" s="202">
        <v>45318</v>
      </c>
      <c r="G13" s="203">
        <v>0.1526987069155743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7" t="s">
        <v>124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T1" s="227" t="s">
        <v>127</v>
      </c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460</v>
      </c>
      <c r="C3" s="3">
        <v>893</v>
      </c>
      <c r="D3" s="3">
        <v>2168</v>
      </c>
      <c r="E3" s="3">
        <v>3126</v>
      </c>
      <c r="F3" s="3">
        <v>2483</v>
      </c>
      <c r="G3" s="3"/>
      <c r="H3" s="3"/>
      <c r="I3" s="3"/>
      <c r="J3" s="3"/>
      <c r="K3" s="3"/>
      <c r="L3" s="3"/>
      <c r="M3" s="7"/>
      <c r="N3" s="3">
        <v>9130</v>
      </c>
      <c r="O3" s="97">
        <v>0.5334813602898212</v>
      </c>
      <c r="T3" s="43" t="s">
        <v>4</v>
      </c>
      <c r="U3" s="3">
        <v>362</v>
      </c>
      <c r="V3" s="3">
        <v>506</v>
      </c>
      <c r="W3" s="3">
        <v>1225</v>
      </c>
      <c r="X3" s="3">
        <v>2249</v>
      </c>
      <c r="Y3" s="3">
        <v>2004</v>
      </c>
      <c r="Z3" s="3">
        <v>1986</v>
      </c>
      <c r="AA3" s="3">
        <v>1629</v>
      </c>
      <c r="AB3" s="3">
        <v>1452</v>
      </c>
      <c r="AC3" s="3">
        <v>1040</v>
      </c>
      <c r="AD3" s="3">
        <v>841</v>
      </c>
      <c r="AE3" s="3">
        <v>555</v>
      </c>
      <c r="AF3" s="7">
        <v>675</v>
      </c>
      <c r="AG3" s="4">
        <v>14524</v>
      </c>
    </row>
    <row r="4" spans="1:33" s="5" customFormat="1" ht="15.75" customHeight="1">
      <c r="A4" s="19" t="s">
        <v>3</v>
      </c>
      <c r="B4" s="165">
        <v>362</v>
      </c>
      <c r="C4" s="165">
        <v>803</v>
      </c>
      <c r="D4" s="165">
        <v>1857</v>
      </c>
      <c r="E4" s="165">
        <v>2581</v>
      </c>
      <c r="F4" s="165">
        <v>2381</v>
      </c>
      <c r="G4" s="165"/>
      <c r="H4" s="165"/>
      <c r="I4" s="165"/>
      <c r="J4" s="165"/>
      <c r="K4" s="165"/>
      <c r="L4" s="165"/>
      <c r="M4" s="166"/>
      <c r="N4" s="3">
        <v>7984</v>
      </c>
      <c r="O4" s="97">
        <v>0.4665186397101788</v>
      </c>
      <c r="T4" s="68" t="s">
        <v>3</v>
      </c>
      <c r="U4" s="47">
        <v>277</v>
      </c>
      <c r="V4" s="47">
        <v>387</v>
      </c>
      <c r="W4" s="47">
        <v>982</v>
      </c>
      <c r="X4" s="47">
        <v>2208</v>
      </c>
      <c r="Y4" s="47">
        <v>2285</v>
      </c>
      <c r="Z4" s="47">
        <v>2273</v>
      </c>
      <c r="AA4" s="48">
        <v>2327</v>
      </c>
      <c r="AB4" s="48">
        <v>2281</v>
      </c>
      <c r="AC4" s="48">
        <v>1321</v>
      </c>
      <c r="AD4" s="48">
        <v>965</v>
      </c>
      <c r="AE4" s="48">
        <v>643</v>
      </c>
      <c r="AF4" s="49">
        <v>498</v>
      </c>
      <c r="AG4" s="4">
        <v>16447</v>
      </c>
    </row>
    <row r="5" spans="1:33" s="5" customFormat="1" ht="12.75">
      <c r="A5" s="30" t="s">
        <v>120</v>
      </c>
      <c r="B5" s="9">
        <v>822</v>
      </c>
      <c r="C5" s="9">
        <v>1696</v>
      </c>
      <c r="D5" s="9">
        <v>4025</v>
      </c>
      <c r="E5" s="9">
        <v>5707</v>
      </c>
      <c r="F5" s="9">
        <v>4864</v>
      </c>
      <c r="G5" s="9"/>
      <c r="H5" s="9"/>
      <c r="I5" s="9"/>
      <c r="J5" s="9"/>
      <c r="K5" s="9"/>
      <c r="L5" s="9"/>
      <c r="M5" s="9"/>
      <c r="N5" s="9">
        <v>17114</v>
      </c>
      <c r="O5" s="97">
        <v>1</v>
      </c>
      <c r="T5" s="48" t="s">
        <v>94</v>
      </c>
      <c r="U5" s="47">
        <v>639</v>
      </c>
      <c r="V5" s="47">
        <v>893</v>
      </c>
      <c r="W5" s="47">
        <v>2207</v>
      </c>
      <c r="X5" s="47">
        <v>4457</v>
      </c>
      <c r="Y5" s="47">
        <v>4289</v>
      </c>
      <c r="Z5" s="47">
        <v>4259</v>
      </c>
      <c r="AA5" s="47">
        <v>3956</v>
      </c>
      <c r="AB5" s="47">
        <v>3733</v>
      </c>
      <c r="AC5" s="47">
        <v>2361</v>
      </c>
      <c r="AD5" s="47">
        <v>1806</v>
      </c>
      <c r="AE5" s="47">
        <v>1198</v>
      </c>
      <c r="AF5" s="47">
        <v>1173</v>
      </c>
      <c r="AG5" s="47">
        <v>30971</v>
      </c>
    </row>
    <row r="6" spans="1:33" s="5" customFormat="1" ht="15.75" customHeight="1">
      <c r="A6" s="69" t="s">
        <v>121</v>
      </c>
      <c r="B6" s="167">
        <v>-0.29923273657289007</v>
      </c>
      <c r="C6" s="167">
        <v>1.0632603406326036</v>
      </c>
      <c r="D6" s="222">
        <v>1.3732311320754715</v>
      </c>
      <c r="E6" s="222">
        <v>0.41788819875776406</v>
      </c>
      <c r="F6" s="167">
        <v>-0.14771333450148938</v>
      </c>
      <c r="G6" s="167"/>
      <c r="H6" s="167"/>
      <c r="I6" s="167"/>
      <c r="J6" s="167"/>
      <c r="K6" s="167"/>
      <c r="L6" s="167"/>
      <c r="M6" s="167"/>
      <c r="N6" s="168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122</v>
      </c>
      <c r="B7" s="169">
        <v>0.2863849765258215</v>
      </c>
      <c r="C7" s="169">
        <v>0.8992161254199329</v>
      </c>
      <c r="D7" s="223">
        <v>0.8237426370638876</v>
      </c>
      <c r="E7" s="223">
        <v>0.2804577069777878</v>
      </c>
      <c r="F7" s="169">
        <v>0.13406388435532768</v>
      </c>
      <c r="G7" s="169"/>
      <c r="H7" s="169"/>
      <c r="I7" s="169"/>
      <c r="J7" s="169"/>
      <c r="K7" s="169"/>
      <c r="L7" s="169"/>
      <c r="M7" s="169"/>
      <c r="N7" s="169">
        <v>0.3707649179014818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9" t="s">
        <v>6</v>
      </c>
      <c r="B9" s="231" t="str">
        <f>'R_PTW 2019vs2018'!B9:C9</f>
        <v>MAY</v>
      </c>
      <c r="C9" s="232"/>
      <c r="D9" s="233" t="s">
        <v>36</v>
      </c>
      <c r="E9" s="235" t="s">
        <v>23</v>
      </c>
      <c r="F9" s="236"/>
      <c r="G9" s="233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30"/>
      <c r="B10" s="45">
        <f>'R_PTW 2019vs2018'!B10</f>
        <v>2019</v>
      </c>
      <c r="C10" s="45">
        <f>'R_PTW 2019vs2018'!C10</f>
        <v>2018</v>
      </c>
      <c r="D10" s="234"/>
      <c r="E10" s="45">
        <f>'R_PTW 2019vs2018'!E10</f>
        <v>2019</v>
      </c>
      <c r="F10" s="45">
        <f>'R_PTW 2019vs2018'!F10</f>
        <v>2018</v>
      </c>
      <c r="G10" s="234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202">
        <v>2483</v>
      </c>
      <c r="C11" s="202">
        <v>2004</v>
      </c>
      <c r="D11" s="203">
        <v>0.2390219560878244</v>
      </c>
      <c r="E11" s="202">
        <v>9130</v>
      </c>
      <c r="F11" s="204">
        <v>6346</v>
      </c>
      <c r="G11" s="203">
        <v>0.4387015442798614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202">
        <v>2381</v>
      </c>
      <c r="C12" s="202">
        <v>2285</v>
      </c>
      <c r="D12" s="203">
        <v>0.042013129102844715</v>
      </c>
      <c r="E12" s="202">
        <v>7984</v>
      </c>
      <c r="F12" s="204">
        <v>6139</v>
      </c>
      <c r="G12" s="203">
        <v>0.3005375468317315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202">
        <v>4864</v>
      </c>
      <c r="C13" s="202">
        <v>4289</v>
      </c>
      <c r="D13" s="203">
        <v>0.13406388435532768</v>
      </c>
      <c r="E13" s="202">
        <v>17114</v>
      </c>
      <c r="F13" s="202">
        <v>12485</v>
      </c>
      <c r="G13" s="203">
        <v>0.3707649179014818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7" t="s">
        <v>125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5">
        <v>2016</v>
      </c>
      <c r="B6" s="165">
        <v>535</v>
      </c>
      <c r="C6" s="165">
        <v>1117</v>
      </c>
      <c r="D6" s="165">
        <v>2081</v>
      </c>
      <c r="E6" s="165">
        <v>3411</v>
      </c>
      <c r="F6" s="165">
        <v>3016</v>
      </c>
      <c r="G6" s="165">
        <v>3077</v>
      </c>
      <c r="H6" s="165">
        <v>2446</v>
      </c>
      <c r="I6" s="165">
        <v>2023</v>
      </c>
      <c r="J6" s="165">
        <v>1643</v>
      </c>
      <c r="K6" s="165">
        <v>780</v>
      </c>
      <c r="L6" s="165">
        <v>586</v>
      </c>
      <c r="M6" s="166">
        <v>5129</v>
      </c>
      <c r="N6" s="3">
        <v>25844</v>
      </c>
      <c r="O6" s="82"/>
      <c r="R6" s="83"/>
    </row>
    <row r="7" spans="1:18" s="62" customFormat="1" ht="12.75">
      <c r="A7" s="165">
        <v>2017</v>
      </c>
      <c r="B7" s="165">
        <v>389</v>
      </c>
      <c r="C7" s="165">
        <v>712</v>
      </c>
      <c r="D7" s="165">
        <v>1837</v>
      </c>
      <c r="E7" s="165">
        <v>2055</v>
      </c>
      <c r="F7" s="165">
        <v>2013</v>
      </c>
      <c r="G7" s="165">
        <v>1955</v>
      </c>
      <c r="H7" s="165">
        <v>1602</v>
      </c>
      <c r="I7" s="165">
        <v>1347</v>
      </c>
      <c r="J7" s="165">
        <v>853</v>
      </c>
      <c r="K7" s="165">
        <v>645</v>
      </c>
      <c r="L7" s="165">
        <v>394</v>
      </c>
      <c r="M7" s="166">
        <v>1230</v>
      </c>
      <c r="N7" s="3">
        <v>15032</v>
      </c>
      <c r="O7" s="82"/>
      <c r="R7" s="83"/>
    </row>
    <row r="8" spans="1:18" s="62" customFormat="1" ht="12.75">
      <c r="A8" s="165">
        <v>2018</v>
      </c>
      <c r="B8" s="165">
        <v>362</v>
      </c>
      <c r="C8" s="165">
        <v>506</v>
      </c>
      <c r="D8" s="165">
        <v>1225</v>
      </c>
      <c r="E8" s="165">
        <v>2249</v>
      </c>
      <c r="F8" s="165">
        <v>2004</v>
      </c>
      <c r="G8" s="165">
        <v>1986</v>
      </c>
      <c r="H8" s="165">
        <v>1629</v>
      </c>
      <c r="I8" s="165">
        <v>1452</v>
      </c>
      <c r="J8" s="165">
        <v>1040</v>
      </c>
      <c r="K8" s="165">
        <v>841</v>
      </c>
      <c r="L8" s="165">
        <v>555</v>
      </c>
      <c r="M8" s="166">
        <v>675</v>
      </c>
      <c r="N8" s="3">
        <v>14524</v>
      </c>
      <c r="O8" s="82"/>
      <c r="R8" s="84"/>
    </row>
    <row r="9" spans="1:15" ht="12.75">
      <c r="A9" s="9">
        <v>2019</v>
      </c>
      <c r="B9" s="9">
        <v>460</v>
      </c>
      <c r="C9" s="9">
        <v>893</v>
      </c>
      <c r="D9" s="9">
        <v>2168</v>
      </c>
      <c r="E9" s="9">
        <v>3126</v>
      </c>
      <c r="F9" s="9">
        <v>2483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85">
        <v>9130</v>
      </c>
      <c r="O9" s="86"/>
    </row>
    <row r="10" spans="1:14" ht="12.75">
      <c r="A10" s="145" t="s">
        <v>126</v>
      </c>
      <c r="B10" s="154">
        <v>0.270718232044199</v>
      </c>
      <c r="C10" s="154">
        <v>0.7648221343873518</v>
      </c>
      <c r="D10" s="154">
        <v>0.7697959183673468</v>
      </c>
      <c r="E10" s="154">
        <v>0.38995108937305467</v>
      </c>
      <c r="F10" s="154">
        <v>0.2390219560878244</v>
      </c>
      <c r="G10" s="154"/>
      <c r="H10" s="154"/>
      <c r="I10" s="154"/>
      <c r="J10" s="154"/>
      <c r="K10" s="154"/>
      <c r="L10" s="154"/>
      <c r="M10" s="154"/>
      <c r="N10" s="154">
        <v>0.4387015442798614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7"/>
      <c r="K11" s="157"/>
      <c r="L11" s="157"/>
      <c r="M11" s="157"/>
      <c r="N11" s="158"/>
    </row>
    <row r="12" spans="1:14" ht="24" customHeight="1">
      <c r="A12" s="239" t="s">
        <v>6</v>
      </c>
      <c r="B12" s="231" t="str">
        <f>'R_PTW NEW 2019vs2018'!B9:C9</f>
        <v>MAY</v>
      </c>
      <c r="C12" s="232"/>
      <c r="D12" s="233" t="s">
        <v>36</v>
      </c>
      <c r="E12" s="235" t="s">
        <v>23</v>
      </c>
      <c r="F12" s="236"/>
      <c r="G12" s="233" t="s">
        <v>36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40"/>
      <c r="B13" s="45">
        <f>'R_PTW NEW 2019vs2018'!B10</f>
        <v>2019</v>
      </c>
      <c r="C13" s="45">
        <f>'R_PTW NEW 2019vs2018'!C10</f>
        <v>2018</v>
      </c>
      <c r="D13" s="234"/>
      <c r="E13" s="45">
        <f>'R_PTW NEW 2019vs2018'!E10</f>
        <v>2019</v>
      </c>
      <c r="F13" s="45">
        <f>'R_PTW NEW 2019vs2018'!F10</f>
        <v>2018</v>
      </c>
      <c r="G13" s="234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70">
        <v>2483</v>
      </c>
      <c r="C14" s="170">
        <v>2004</v>
      </c>
      <c r="D14" s="171">
        <v>0.2390219560878244</v>
      </c>
      <c r="E14" s="170">
        <v>9130</v>
      </c>
      <c r="F14" s="172">
        <v>6346</v>
      </c>
      <c r="G14" s="171">
        <v>0.4387015442798614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2"/>
      <c r="C15" s="163"/>
      <c r="D15" s="164"/>
      <c r="E15" s="158"/>
      <c r="F15" s="158"/>
      <c r="G15" s="158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38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38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8" t="s">
        <v>128</v>
      </c>
      <c r="C2" s="258"/>
      <c r="D2" s="258"/>
      <c r="E2" s="258"/>
      <c r="F2" s="258"/>
      <c r="G2" s="258"/>
      <c r="H2" s="258"/>
      <c r="I2" s="101"/>
      <c r="J2" s="258" t="s">
        <v>129</v>
      </c>
      <c r="K2" s="258"/>
      <c r="L2" s="258"/>
      <c r="M2" s="258"/>
      <c r="N2" s="258"/>
      <c r="O2" s="258"/>
      <c r="P2" s="258"/>
      <c r="R2" s="258" t="s">
        <v>131</v>
      </c>
      <c r="S2" s="258"/>
      <c r="T2" s="258"/>
      <c r="U2" s="258"/>
      <c r="V2" s="258"/>
      <c r="W2" s="258"/>
      <c r="X2" s="258"/>
    </row>
    <row r="3" spans="2:24" ht="15" customHeight="1">
      <c r="B3" s="249" t="s">
        <v>58</v>
      </c>
      <c r="C3" s="252" t="s">
        <v>59</v>
      </c>
      <c r="D3" s="260" t="s">
        <v>150</v>
      </c>
      <c r="E3" s="261"/>
      <c r="F3" s="261"/>
      <c r="G3" s="261"/>
      <c r="H3" s="262"/>
      <c r="I3" s="103"/>
      <c r="J3" s="241" t="s">
        <v>60</v>
      </c>
      <c r="K3" s="244" t="s">
        <v>103</v>
      </c>
      <c r="L3" s="260" t="str">
        <f>D3</f>
        <v>January-May</v>
      </c>
      <c r="M3" s="261"/>
      <c r="N3" s="261"/>
      <c r="O3" s="261"/>
      <c r="P3" s="262"/>
      <c r="R3" s="249" t="s">
        <v>49</v>
      </c>
      <c r="S3" s="252" t="s">
        <v>59</v>
      </c>
      <c r="T3" s="260" t="str">
        <f>L3</f>
        <v>January-May</v>
      </c>
      <c r="U3" s="261"/>
      <c r="V3" s="261"/>
      <c r="W3" s="261"/>
      <c r="X3" s="262"/>
    </row>
    <row r="4" spans="2:24" ht="15" customHeight="1">
      <c r="B4" s="251"/>
      <c r="C4" s="259"/>
      <c r="D4" s="104">
        <v>2019</v>
      </c>
      <c r="E4" s="105" t="s">
        <v>61</v>
      </c>
      <c r="F4" s="106">
        <v>2018</v>
      </c>
      <c r="G4" s="105" t="s">
        <v>61</v>
      </c>
      <c r="H4" s="107" t="s">
        <v>62</v>
      </c>
      <c r="I4" s="108"/>
      <c r="J4" s="242"/>
      <c r="K4" s="245"/>
      <c r="L4" s="255">
        <v>2019</v>
      </c>
      <c r="M4" s="256">
        <v>2018</v>
      </c>
      <c r="N4" s="247" t="s">
        <v>63</v>
      </c>
      <c r="O4" s="247" t="s">
        <v>130</v>
      </c>
      <c r="P4" s="247" t="s">
        <v>95</v>
      </c>
      <c r="R4" s="250"/>
      <c r="S4" s="253"/>
      <c r="T4" s="255">
        <v>2019</v>
      </c>
      <c r="U4" s="256">
        <v>2018</v>
      </c>
      <c r="V4" s="247" t="s">
        <v>63</v>
      </c>
      <c r="W4" s="247" t="s">
        <v>130</v>
      </c>
      <c r="X4" s="247" t="s">
        <v>95</v>
      </c>
    </row>
    <row r="5" spans="2:24" ht="12.75">
      <c r="B5" s="109">
        <v>1</v>
      </c>
      <c r="C5" s="173" t="s">
        <v>27</v>
      </c>
      <c r="D5" s="289">
        <v>1117</v>
      </c>
      <c r="E5" s="174">
        <v>0.12234392113910186</v>
      </c>
      <c r="F5" s="289">
        <v>701</v>
      </c>
      <c r="G5" s="290">
        <v>0.110463283958399</v>
      </c>
      <c r="H5" s="175">
        <v>0.593437945791726</v>
      </c>
      <c r="I5" s="110"/>
      <c r="J5" s="243"/>
      <c r="K5" s="246"/>
      <c r="L5" s="248"/>
      <c r="M5" s="257"/>
      <c r="N5" s="248"/>
      <c r="O5" s="248"/>
      <c r="P5" s="248"/>
      <c r="R5" s="251"/>
      <c r="S5" s="254"/>
      <c r="T5" s="248"/>
      <c r="U5" s="257"/>
      <c r="V5" s="248"/>
      <c r="W5" s="248"/>
      <c r="X5" s="248"/>
    </row>
    <row r="6" spans="2:24" ht="15">
      <c r="B6" s="112">
        <v>2</v>
      </c>
      <c r="C6" s="176" t="s">
        <v>26</v>
      </c>
      <c r="D6" s="177">
        <v>1103</v>
      </c>
      <c r="E6" s="178">
        <v>0.1208105147864184</v>
      </c>
      <c r="F6" s="177">
        <v>885</v>
      </c>
      <c r="G6" s="179">
        <v>0.13945792625275763</v>
      </c>
      <c r="H6" s="180">
        <v>0.24632768361581925</v>
      </c>
      <c r="I6" s="110"/>
      <c r="J6" s="111" t="s">
        <v>64</v>
      </c>
      <c r="K6" s="208" t="s">
        <v>48</v>
      </c>
      <c r="L6" s="291">
        <v>966</v>
      </c>
      <c r="M6" s="146">
        <v>415</v>
      </c>
      <c r="N6" s="209">
        <v>1.3277108433734939</v>
      </c>
      <c r="O6" s="210"/>
      <c r="P6" s="210"/>
      <c r="R6" s="111" t="s">
        <v>50</v>
      </c>
      <c r="S6" s="208" t="s">
        <v>26</v>
      </c>
      <c r="T6" s="224">
        <v>436</v>
      </c>
      <c r="U6" s="146">
        <v>327</v>
      </c>
      <c r="V6" s="209">
        <v>0.33333333333333326</v>
      </c>
      <c r="W6" s="210"/>
      <c r="X6" s="210"/>
    </row>
    <row r="7" spans="2:24" ht="15">
      <c r="B7" s="112">
        <v>3</v>
      </c>
      <c r="C7" s="176" t="s">
        <v>48</v>
      </c>
      <c r="D7" s="177">
        <v>997</v>
      </c>
      <c r="E7" s="178">
        <v>0.10920043811610076</v>
      </c>
      <c r="F7" s="177">
        <v>434</v>
      </c>
      <c r="G7" s="179">
        <v>0.0683895367160416</v>
      </c>
      <c r="H7" s="180">
        <v>1.2972350230414746</v>
      </c>
      <c r="I7" s="110"/>
      <c r="J7" s="113"/>
      <c r="K7" s="211" t="s">
        <v>28</v>
      </c>
      <c r="L7" s="212">
        <v>645</v>
      </c>
      <c r="M7" s="147">
        <v>521</v>
      </c>
      <c r="N7" s="213">
        <v>0.23800383877159303</v>
      </c>
      <c r="O7" s="155"/>
      <c r="P7" s="155"/>
      <c r="R7" s="113"/>
      <c r="S7" s="211" t="s">
        <v>27</v>
      </c>
      <c r="T7" s="212">
        <v>427</v>
      </c>
      <c r="U7" s="147">
        <v>215</v>
      </c>
      <c r="V7" s="213">
        <v>0.9860465116279069</v>
      </c>
      <c r="W7" s="155"/>
      <c r="X7" s="155"/>
    </row>
    <row r="8" spans="2:24" ht="15">
      <c r="B8" s="112">
        <v>4</v>
      </c>
      <c r="C8" s="176" t="s">
        <v>0</v>
      </c>
      <c r="D8" s="177">
        <v>966</v>
      </c>
      <c r="E8" s="178">
        <v>0.10580503833515882</v>
      </c>
      <c r="F8" s="177">
        <v>766</v>
      </c>
      <c r="G8" s="179">
        <v>0.12070595650803656</v>
      </c>
      <c r="H8" s="180">
        <v>0.2610966057441253</v>
      </c>
      <c r="I8" s="110"/>
      <c r="J8" s="113"/>
      <c r="K8" s="211" t="s">
        <v>27</v>
      </c>
      <c r="L8" s="212">
        <v>499</v>
      </c>
      <c r="M8" s="147">
        <v>292</v>
      </c>
      <c r="N8" s="213">
        <v>0.7089041095890412</v>
      </c>
      <c r="O8" s="155"/>
      <c r="P8" s="155"/>
      <c r="R8" s="113"/>
      <c r="S8" s="211" t="s">
        <v>34</v>
      </c>
      <c r="T8" s="212">
        <v>178</v>
      </c>
      <c r="U8" s="147">
        <v>135</v>
      </c>
      <c r="V8" s="213">
        <v>0.3185185185185184</v>
      </c>
      <c r="W8" s="155"/>
      <c r="X8" s="155"/>
    </row>
    <row r="9" spans="2:24" ht="12.75">
      <c r="B9" s="112">
        <v>5</v>
      </c>
      <c r="C9" s="176" t="s">
        <v>28</v>
      </c>
      <c r="D9" s="177">
        <v>645</v>
      </c>
      <c r="E9" s="178">
        <v>0.07064622124863089</v>
      </c>
      <c r="F9" s="177">
        <v>521</v>
      </c>
      <c r="G9" s="179">
        <v>0.08209895997478726</v>
      </c>
      <c r="H9" s="180">
        <v>0.23800383877159303</v>
      </c>
      <c r="I9" s="110"/>
      <c r="J9" s="111"/>
      <c r="K9" s="111" t="s">
        <v>151</v>
      </c>
      <c r="L9" s="111">
        <v>2442</v>
      </c>
      <c r="M9" s="111">
        <v>1454</v>
      </c>
      <c r="N9" s="214">
        <v>0.6795048143053646</v>
      </c>
      <c r="O9" s="155"/>
      <c r="P9" s="155"/>
      <c r="R9" s="111"/>
      <c r="S9" s="111" t="s">
        <v>151</v>
      </c>
      <c r="T9" s="111">
        <v>821</v>
      </c>
      <c r="U9" s="111">
        <v>548</v>
      </c>
      <c r="V9" s="214">
        <v>0.49817518248175174</v>
      </c>
      <c r="W9" s="155"/>
      <c r="X9" s="155"/>
    </row>
    <row r="10" spans="2:24" ht="12.75">
      <c r="B10" s="112">
        <v>6</v>
      </c>
      <c r="C10" s="176" t="s">
        <v>33</v>
      </c>
      <c r="D10" s="177">
        <v>455</v>
      </c>
      <c r="E10" s="178">
        <v>0.049835706462212484</v>
      </c>
      <c r="F10" s="177">
        <v>395</v>
      </c>
      <c r="G10" s="179">
        <v>0.06224393318625906</v>
      </c>
      <c r="H10" s="180">
        <v>0.1518987341772151</v>
      </c>
      <c r="I10" s="110"/>
      <c r="J10" s="114" t="s">
        <v>70</v>
      </c>
      <c r="K10" s="115"/>
      <c r="L10" s="183">
        <v>4552</v>
      </c>
      <c r="M10" s="183">
        <v>2682</v>
      </c>
      <c r="N10" s="116">
        <v>0.6972408650260999</v>
      </c>
      <c r="O10" s="135">
        <v>0.4985761226725082</v>
      </c>
      <c r="P10" s="135">
        <v>0.4226284273558147</v>
      </c>
      <c r="R10" s="114" t="s">
        <v>79</v>
      </c>
      <c r="S10" s="115"/>
      <c r="T10" s="183">
        <v>1862</v>
      </c>
      <c r="U10" s="183">
        <v>1225</v>
      </c>
      <c r="V10" s="116">
        <v>0.52</v>
      </c>
      <c r="W10" s="135">
        <v>0.20394304490690032</v>
      </c>
      <c r="X10" s="135">
        <v>0.19303498266624644</v>
      </c>
    </row>
    <row r="11" spans="2:24" ht="15">
      <c r="B11" s="112">
        <v>7</v>
      </c>
      <c r="C11" s="176" t="s">
        <v>89</v>
      </c>
      <c r="D11" s="177">
        <v>411</v>
      </c>
      <c r="E11" s="178">
        <v>0.04501642935377875</v>
      </c>
      <c r="F11" s="177">
        <v>176</v>
      </c>
      <c r="G11" s="179">
        <v>0.027734005672864798</v>
      </c>
      <c r="H11" s="180">
        <v>1.335227272727273</v>
      </c>
      <c r="I11" s="110"/>
      <c r="J11" s="111" t="s">
        <v>65</v>
      </c>
      <c r="K11" s="208" t="s">
        <v>33</v>
      </c>
      <c r="L11" s="291">
        <v>49</v>
      </c>
      <c r="M11" s="146">
        <v>49</v>
      </c>
      <c r="N11" s="209">
        <v>0</v>
      </c>
      <c r="O11" s="210"/>
      <c r="P11" s="210"/>
      <c r="R11" s="111" t="s">
        <v>51</v>
      </c>
      <c r="S11" s="211" t="s">
        <v>48</v>
      </c>
      <c r="T11" s="224">
        <v>297</v>
      </c>
      <c r="U11" s="146">
        <v>140</v>
      </c>
      <c r="V11" s="209">
        <v>1.1214285714285714</v>
      </c>
      <c r="W11" s="210"/>
      <c r="X11" s="210"/>
    </row>
    <row r="12" spans="2:24" ht="15">
      <c r="B12" s="112">
        <v>8</v>
      </c>
      <c r="C12" s="176" t="s">
        <v>29</v>
      </c>
      <c r="D12" s="177">
        <v>370</v>
      </c>
      <c r="E12" s="178">
        <v>0.040525739320920046</v>
      </c>
      <c r="F12" s="177">
        <v>245</v>
      </c>
      <c r="G12" s="179">
        <v>0.03860699653324929</v>
      </c>
      <c r="H12" s="180">
        <v>0.510204081632653</v>
      </c>
      <c r="I12" s="110"/>
      <c r="J12" s="113"/>
      <c r="K12" s="211" t="s">
        <v>27</v>
      </c>
      <c r="L12" s="212">
        <v>44</v>
      </c>
      <c r="M12" s="147">
        <v>46</v>
      </c>
      <c r="N12" s="213">
        <v>-0.04347826086956519</v>
      </c>
      <c r="O12" s="155"/>
      <c r="P12" s="155"/>
      <c r="R12" s="113"/>
      <c r="S12" s="211" t="s">
        <v>28</v>
      </c>
      <c r="T12" s="212">
        <v>286</v>
      </c>
      <c r="U12" s="147">
        <v>181</v>
      </c>
      <c r="V12" s="213">
        <v>0.580110497237569</v>
      </c>
      <c r="W12" s="155"/>
      <c r="X12" s="155"/>
    </row>
    <row r="13" spans="2:24" ht="15">
      <c r="B13" s="112">
        <v>9</v>
      </c>
      <c r="C13" s="176" t="s">
        <v>32</v>
      </c>
      <c r="D13" s="177">
        <v>350</v>
      </c>
      <c r="E13" s="178">
        <v>0.038335158817086525</v>
      </c>
      <c r="F13" s="177">
        <v>343</v>
      </c>
      <c r="G13" s="179">
        <v>0.05404979514654901</v>
      </c>
      <c r="H13" s="180">
        <v>0.020408163265306145</v>
      </c>
      <c r="I13" s="110"/>
      <c r="J13" s="113"/>
      <c r="K13" s="211" t="s">
        <v>29</v>
      </c>
      <c r="L13" s="212">
        <v>38</v>
      </c>
      <c r="M13" s="147">
        <v>4</v>
      </c>
      <c r="N13" s="213">
        <v>8.5</v>
      </c>
      <c r="O13" s="155"/>
      <c r="P13" s="155"/>
      <c r="R13" s="113"/>
      <c r="S13" s="211" t="s">
        <v>32</v>
      </c>
      <c r="T13" s="212">
        <v>136</v>
      </c>
      <c r="U13" s="147">
        <v>115</v>
      </c>
      <c r="V13" s="213">
        <v>0.18260869565217397</v>
      </c>
      <c r="W13" s="155"/>
      <c r="X13" s="155"/>
    </row>
    <row r="14" spans="2:24" ht="12.75">
      <c r="B14" s="112">
        <v>10</v>
      </c>
      <c r="C14" s="176" t="s">
        <v>30</v>
      </c>
      <c r="D14" s="177">
        <v>320</v>
      </c>
      <c r="E14" s="178">
        <v>0.03504928806133625</v>
      </c>
      <c r="F14" s="177">
        <v>151</v>
      </c>
      <c r="G14" s="179">
        <v>0.023794516230696502</v>
      </c>
      <c r="H14" s="180">
        <v>1.1192052980132452</v>
      </c>
      <c r="I14" s="110"/>
      <c r="J14" s="117"/>
      <c r="K14" s="111" t="s">
        <v>151</v>
      </c>
      <c r="L14" s="111">
        <v>74</v>
      </c>
      <c r="M14" s="111">
        <v>59</v>
      </c>
      <c r="N14" s="214">
        <v>0.2542372881355932</v>
      </c>
      <c r="O14" s="155"/>
      <c r="P14" s="155"/>
      <c r="R14" s="117"/>
      <c r="S14" s="111" t="s">
        <v>151</v>
      </c>
      <c r="T14" s="111">
        <v>161</v>
      </c>
      <c r="U14" s="111">
        <v>168</v>
      </c>
      <c r="V14" s="214">
        <v>-0.04166666666666663</v>
      </c>
      <c r="W14" s="155"/>
      <c r="X14" s="155"/>
    </row>
    <row r="15" spans="2:24" ht="12.75">
      <c r="B15" s="269" t="s">
        <v>77</v>
      </c>
      <c r="C15" s="270"/>
      <c r="D15" s="118">
        <v>6734</v>
      </c>
      <c r="E15" s="119">
        <v>0.7375684556407447</v>
      </c>
      <c r="F15" s="118">
        <v>4617</v>
      </c>
      <c r="G15" s="119">
        <v>0.7275449101796407</v>
      </c>
      <c r="H15" s="121">
        <v>0.45852285033571594</v>
      </c>
      <c r="I15" s="110"/>
      <c r="J15" s="114" t="s">
        <v>71</v>
      </c>
      <c r="K15" s="115"/>
      <c r="L15" s="183">
        <v>205</v>
      </c>
      <c r="M15" s="183">
        <v>158</v>
      </c>
      <c r="N15" s="116">
        <v>0.2974683544303798</v>
      </c>
      <c r="O15" s="135">
        <v>0.022453450164293537</v>
      </c>
      <c r="P15" s="135">
        <v>0.024897573274503624</v>
      </c>
      <c r="R15" s="114" t="s">
        <v>80</v>
      </c>
      <c r="S15" s="115"/>
      <c r="T15" s="183">
        <v>880</v>
      </c>
      <c r="U15" s="183">
        <v>604</v>
      </c>
      <c r="V15" s="116">
        <v>0.45695364238410585</v>
      </c>
      <c r="W15" s="135">
        <v>0.0963855421686747</v>
      </c>
      <c r="X15" s="135">
        <v>0.09517806492278601</v>
      </c>
    </row>
    <row r="16" spans="2:24" ht="15">
      <c r="B16" s="266" t="s">
        <v>78</v>
      </c>
      <c r="C16" s="266"/>
      <c r="D16" s="120">
        <v>2396</v>
      </c>
      <c r="E16" s="119">
        <v>0.2624315443592552</v>
      </c>
      <c r="F16" s="120">
        <v>1729</v>
      </c>
      <c r="G16" s="119">
        <v>0.27245508982035926</v>
      </c>
      <c r="H16" s="122">
        <v>0.3857721226142279</v>
      </c>
      <c r="I16" s="110"/>
      <c r="J16" s="111" t="s">
        <v>66</v>
      </c>
      <c r="K16" s="208" t="s">
        <v>33</v>
      </c>
      <c r="L16" s="291">
        <v>184</v>
      </c>
      <c r="M16" s="146">
        <v>157</v>
      </c>
      <c r="N16" s="209">
        <v>0.1719745222929936</v>
      </c>
      <c r="O16" s="210"/>
      <c r="P16" s="210"/>
      <c r="R16" s="111" t="s">
        <v>52</v>
      </c>
      <c r="S16" s="208" t="s">
        <v>48</v>
      </c>
      <c r="T16" s="224">
        <v>569</v>
      </c>
      <c r="U16" s="146">
        <v>198</v>
      </c>
      <c r="V16" s="209">
        <v>1.8737373737373737</v>
      </c>
      <c r="W16" s="210"/>
      <c r="X16" s="210"/>
    </row>
    <row r="17" spans="2:24" ht="15">
      <c r="B17" s="267" t="s">
        <v>76</v>
      </c>
      <c r="C17" s="267"/>
      <c r="D17" s="160">
        <v>9130</v>
      </c>
      <c r="E17" s="181">
        <v>1</v>
      </c>
      <c r="F17" s="160">
        <v>6346</v>
      </c>
      <c r="G17" s="182">
        <v>1</v>
      </c>
      <c r="H17" s="159">
        <v>0.4387015442798614</v>
      </c>
      <c r="I17" s="110"/>
      <c r="J17" s="113"/>
      <c r="K17" s="211" t="s">
        <v>27</v>
      </c>
      <c r="L17" s="212">
        <v>162</v>
      </c>
      <c r="M17" s="147">
        <v>79</v>
      </c>
      <c r="N17" s="213">
        <v>1.050632911392405</v>
      </c>
      <c r="O17" s="155"/>
      <c r="P17" s="155"/>
      <c r="R17" s="113"/>
      <c r="S17" s="211" t="s">
        <v>26</v>
      </c>
      <c r="T17" s="212">
        <v>361</v>
      </c>
      <c r="U17" s="147">
        <v>350</v>
      </c>
      <c r="V17" s="213">
        <v>0.03142857142857136</v>
      </c>
      <c r="W17" s="155"/>
      <c r="X17" s="155"/>
    </row>
    <row r="18" spans="2:24" ht="15">
      <c r="B18" s="268" t="s">
        <v>92</v>
      </c>
      <c r="C18" s="268"/>
      <c r="D18" s="268"/>
      <c r="E18" s="268"/>
      <c r="F18" s="268"/>
      <c r="G18" s="268"/>
      <c r="H18" s="268"/>
      <c r="I18" s="110"/>
      <c r="J18" s="113"/>
      <c r="K18" s="211" t="s">
        <v>0</v>
      </c>
      <c r="L18" s="212">
        <v>138</v>
      </c>
      <c r="M18" s="147">
        <v>71</v>
      </c>
      <c r="N18" s="213">
        <v>0.943661971830986</v>
      </c>
      <c r="O18" s="155"/>
      <c r="P18" s="155"/>
      <c r="R18" s="113"/>
      <c r="S18" s="211" t="s">
        <v>89</v>
      </c>
      <c r="T18" s="212">
        <v>238</v>
      </c>
      <c r="U18" s="147">
        <v>61</v>
      </c>
      <c r="V18" s="213">
        <v>2.901639344262295</v>
      </c>
      <c r="W18" s="155"/>
      <c r="X18" s="155"/>
    </row>
    <row r="19" spans="2:24" ht="12.75" customHeight="1">
      <c r="B19" s="263" t="s">
        <v>45</v>
      </c>
      <c r="C19" s="263"/>
      <c r="D19" s="263"/>
      <c r="E19" s="263"/>
      <c r="F19" s="263"/>
      <c r="G19" s="263"/>
      <c r="H19" s="263"/>
      <c r="I19" s="110"/>
      <c r="J19" s="117"/>
      <c r="K19" s="148" t="s">
        <v>151</v>
      </c>
      <c r="L19" s="111">
        <v>648</v>
      </c>
      <c r="M19" s="111">
        <v>395</v>
      </c>
      <c r="N19" s="214">
        <v>0.6405063291139241</v>
      </c>
      <c r="O19" s="155"/>
      <c r="P19" s="155"/>
      <c r="R19" s="117"/>
      <c r="S19" s="148" t="s">
        <v>151</v>
      </c>
      <c r="T19" s="111">
        <v>1963</v>
      </c>
      <c r="U19" s="111">
        <v>1492</v>
      </c>
      <c r="V19" s="214">
        <v>0.31568364611260047</v>
      </c>
      <c r="W19" s="155"/>
      <c r="X19" s="155"/>
    </row>
    <row r="20" spans="2:24" ht="12.75">
      <c r="B20" s="263"/>
      <c r="C20" s="263"/>
      <c r="D20" s="263"/>
      <c r="E20" s="263"/>
      <c r="F20" s="263"/>
      <c r="G20" s="263"/>
      <c r="H20" s="263"/>
      <c r="I20" s="110"/>
      <c r="J20" s="123" t="s">
        <v>72</v>
      </c>
      <c r="K20" s="124"/>
      <c r="L20" s="183">
        <v>1132</v>
      </c>
      <c r="M20" s="183">
        <v>702</v>
      </c>
      <c r="N20" s="116">
        <v>0.6125356125356125</v>
      </c>
      <c r="O20" s="135">
        <v>0.123986856516977</v>
      </c>
      <c r="P20" s="135">
        <v>0.11062086353608572</v>
      </c>
      <c r="R20" s="114" t="s">
        <v>81</v>
      </c>
      <c r="S20" s="125"/>
      <c r="T20" s="183">
        <v>3131</v>
      </c>
      <c r="U20" s="183">
        <v>2101</v>
      </c>
      <c r="V20" s="116">
        <v>0.49024274155164216</v>
      </c>
      <c r="W20" s="135">
        <v>0.3429353778751369</v>
      </c>
      <c r="X20" s="135">
        <v>0.33107469271982354</v>
      </c>
    </row>
    <row r="21" spans="2:24" ht="12.75" customHeight="1">
      <c r="B21" s="126"/>
      <c r="C21" s="126"/>
      <c r="D21" s="110"/>
      <c r="E21" s="110"/>
      <c r="F21" s="110"/>
      <c r="G21" s="110"/>
      <c r="H21" s="126"/>
      <c r="I21" s="127"/>
      <c r="J21" s="111" t="s">
        <v>67</v>
      </c>
      <c r="K21" s="208" t="s">
        <v>26</v>
      </c>
      <c r="L21" s="224">
        <v>225</v>
      </c>
      <c r="M21" s="146">
        <v>219</v>
      </c>
      <c r="N21" s="209">
        <v>0.027397260273972712</v>
      </c>
      <c r="O21" s="210"/>
      <c r="P21" s="210"/>
      <c r="R21" s="113" t="s">
        <v>53</v>
      </c>
      <c r="S21" s="208" t="s">
        <v>31</v>
      </c>
      <c r="T21" s="216">
        <v>25</v>
      </c>
      <c r="U21" s="146">
        <v>24</v>
      </c>
      <c r="V21" s="209">
        <v>0.04166666666666674</v>
      </c>
      <c r="W21" s="210"/>
      <c r="X21" s="210"/>
    </row>
    <row r="22" spans="2:24" ht="15">
      <c r="B22" s="126"/>
      <c r="C22" s="126"/>
      <c r="D22" s="110"/>
      <c r="E22" s="110"/>
      <c r="F22" s="110"/>
      <c r="G22" s="110"/>
      <c r="H22" s="126"/>
      <c r="I22" s="110"/>
      <c r="J22" s="113"/>
      <c r="K22" s="211" t="s">
        <v>27</v>
      </c>
      <c r="L22" s="212">
        <v>197</v>
      </c>
      <c r="M22" s="147">
        <v>129</v>
      </c>
      <c r="N22" s="213">
        <v>0.5271317829457365</v>
      </c>
      <c r="O22" s="155"/>
      <c r="P22" s="155"/>
      <c r="R22" s="113"/>
      <c r="S22" s="211" t="s">
        <v>27</v>
      </c>
      <c r="T22" s="217">
        <v>1</v>
      </c>
      <c r="U22" s="147">
        <v>7</v>
      </c>
      <c r="V22" s="213">
        <v>-0.8571428571428572</v>
      </c>
      <c r="W22" s="155"/>
      <c r="X22" s="155"/>
    </row>
    <row r="23" spans="2:24" ht="15">
      <c r="B23" s="128"/>
      <c r="C23" s="128"/>
      <c r="D23" s="128"/>
      <c r="E23" s="128"/>
      <c r="F23" s="128"/>
      <c r="G23" s="128"/>
      <c r="H23" s="128"/>
      <c r="I23" s="110"/>
      <c r="J23" s="113"/>
      <c r="K23" s="211" t="s">
        <v>29</v>
      </c>
      <c r="L23" s="212">
        <v>167</v>
      </c>
      <c r="M23" s="147">
        <v>140</v>
      </c>
      <c r="N23" s="213">
        <v>0.19285714285714284</v>
      </c>
      <c r="O23" s="155"/>
      <c r="P23" s="155"/>
      <c r="R23" s="113"/>
      <c r="S23" s="211" t="s">
        <v>29</v>
      </c>
      <c r="T23" s="217"/>
      <c r="U23" s="147">
        <v>3</v>
      </c>
      <c r="V23" s="213">
        <v>-1</v>
      </c>
      <c r="W23" s="155"/>
      <c r="X23" s="155"/>
    </row>
    <row r="24" spans="2:24" ht="12.75">
      <c r="B24" s="128"/>
      <c r="C24" s="128"/>
      <c r="D24" s="128"/>
      <c r="E24" s="128"/>
      <c r="F24" s="128"/>
      <c r="G24" s="128"/>
      <c r="H24" s="128"/>
      <c r="I24" s="110"/>
      <c r="J24" s="117"/>
      <c r="K24" s="148" t="s">
        <v>151</v>
      </c>
      <c r="L24" s="111">
        <v>235</v>
      </c>
      <c r="M24" s="111">
        <v>221</v>
      </c>
      <c r="N24" s="214">
        <v>0.06334841628959276</v>
      </c>
      <c r="O24" s="155"/>
      <c r="P24" s="155"/>
      <c r="R24" s="117"/>
      <c r="S24" s="148" t="s">
        <v>151</v>
      </c>
      <c r="T24" s="111">
        <v>0</v>
      </c>
      <c r="U24" s="111">
        <v>0</v>
      </c>
      <c r="V24" s="214"/>
      <c r="W24" s="155"/>
      <c r="X24" s="155"/>
    </row>
    <row r="25" spans="2:24" ht="12.75">
      <c r="B25" s="128"/>
      <c r="C25" s="128"/>
      <c r="D25" s="128"/>
      <c r="E25" s="128"/>
      <c r="F25" s="128"/>
      <c r="G25" s="128"/>
      <c r="H25" s="128"/>
      <c r="I25" s="110"/>
      <c r="J25" s="129" t="s">
        <v>73</v>
      </c>
      <c r="K25" s="124"/>
      <c r="L25" s="225">
        <v>824</v>
      </c>
      <c r="M25" s="225">
        <v>709</v>
      </c>
      <c r="N25" s="116">
        <v>0.16220028208744708</v>
      </c>
      <c r="O25" s="135">
        <v>0.09025191675794085</v>
      </c>
      <c r="P25" s="135">
        <v>0.11172392057989285</v>
      </c>
      <c r="R25" s="114" t="s">
        <v>82</v>
      </c>
      <c r="S25" s="124"/>
      <c r="T25" s="183">
        <v>26</v>
      </c>
      <c r="U25" s="183">
        <v>34</v>
      </c>
      <c r="V25" s="116">
        <v>-0.23529411764705888</v>
      </c>
      <c r="W25" s="135">
        <v>0.0028477546549835705</v>
      </c>
      <c r="X25" s="135">
        <v>0.005357705641348881</v>
      </c>
    </row>
    <row r="26" spans="2:24" ht="15">
      <c r="B26" s="128"/>
      <c r="C26" s="128"/>
      <c r="D26" s="128"/>
      <c r="E26" s="128"/>
      <c r="F26" s="128"/>
      <c r="G26" s="128"/>
      <c r="H26" s="128"/>
      <c r="I26" s="110"/>
      <c r="J26" s="130" t="s">
        <v>68</v>
      </c>
      <c r="K26" s="208" t="s">
        <v>0</v>
      </c>
      <c r="L26" s="224">
        <v>813</v>
      </c>
      <c r="M26" s="146">
        <v>662</v>
      </c>
      <c r="N26" s="209">
        <v>0.22809667673716016</v>
      </c>
      <c r="O26" s="210"/>
      <c r="P26" s="210"/>
      <c r="R26" s="130" t="s">
        <v>54</v>
      </c>
      <c r="S26" s="208" t="s">
        <v>26</v>
      </c>
      <c r="T26" s="224">
        <v>96</v>
      </c>
      <c r="U26" s="146">
        <v>46</v>
      </c>
      <c r="V26" s="213">
        <v>1.0869565217391304</v>
      </c>
      <c r="W26" s="210"/>
      <c r="X26" s="210"/>
    </row>
    <row r="27" spans="2:24" ht="15">
      <c r="B27" s="128"/>
      <c r="C27" s="128"/>
      <c r="D27" s="128"/>
      <c r="E27" s="128"/>
      <c r="F27" s="128"/>
      <c r="G27" s="128"/>
      <c r="H27" s="128"/>
      <c r="I27" s="110"/>
      <c r="J27" s="113"/>
      <c r="K27" s="211" t="s">
        <v>32</v>
      </c>
      <c r="L27" s="212">
        <v>315</v>
      </c>
      <c r="M27" s="147">
        <v>302</v>
      </c>
      <c r="N27" s="213">
        <v>0.04304635761589415</v>
      </c>
      <c r="O27" s="155"/>
      <c r="P27" s="155"/>
      <c r="R27" s="113"/>
      <c r="S27" s="211" t="s">
        <v>27</v>
      </c>
      <c r="T27" s="212">
        <v>77</v>
      </c>
      <c r="U27" s="147">
        <v>48</v>
      </c>
      <c r="V27" s="213">
        <v>0.6041666666666667</v>
      </c>
      <c r="W27" s="155"/>
      <c r="X27" s="155"/>
    </row>
    <row r="28" spans="2:24" ht="15">
      <c r="B28" s="128"/>
      <c r="C28" s="128"/>
      <c r="D28" s="128"/>
      <c r="E28" s="128"/>
      <c r="F28" s="128"/>
      <c r="G28" s="128"/>
      <c r="H28" s="128"/>
      <c r="I28" s="110"/>
      <c r="J28" s="113"/>
      <c r="K28" s="211" t="s">
        <v>26</v>
      </c>
      <c r="L28" s="212">
        <v>283</v>
      </c>
      <c r="M28" s="147">
        <v>242</v>
      </c>
      <c r="N28" s="213">
        <v>0.16942148760330578</v>
      </c>
      <c r="O28" s="155"/>
      <c r="P28" s="155"/>
      <c r="R28" s="113"/>
      <c r="S28" s="211" t="s">
        <v>31</v>
      </c>
      <c r="T28" s="212">
        <v>39</v>
      </c>
      <c r="U28" s="147">
        <v>44</v>
      </c>
      <c r="V28" s="213">
        <v>-0.11363636363636365</v>
      </c>
      <c r="W28" s="155"/>
      <c r="X28" s="155"/>
    </row>
    <row r="29" spans="2:24" ht="12.75" customHeight="1">
      <c r="B29" s="128"/>
      <c r="C29" s="128"/>
      <c r="D29" s="128"/>
      <c r="E29" s="128"/>
      <c r="F29" s="128"/>
      <c r="G29" s="128"/>
      <c r="H29" s="128"/>
      <c r="I29" s="131"/>
      <c r="J29" s="117"/>
      <c r="K29" s="111" t="s">
        <v>151</v>
      </c>
      <c r="L29" s="111">
        <v>988</v>
      </c>
      <c r="M29" s="111">
        <v>867</v>
      </c>
      <c r="N29" s="214">
        <v>0.13956170703575554</v>
      </c>
      <c r="O29" s="155"/>
      <c r="P29" s="155"/>
      <c r="R29" s="117"/>
      <c r="S29" s="111" t="s">
        <v>151</v>
      </c>
      <c r="T29" s="111">
        <v>113</v>
      </c>
      <c r="U29" s="111">
        <v>113</v>
      </c>
      <c r="V29" s="214">
        <v>0</v>
      </c>
      <c r="W29" s="155"/>
      <c r="X29" s="155"/>
    </row>
    <row r="30" spans="2:24" ht="12.75">
      <c r="B30" s="128"/>
      <c r="C30" s="128"/>
      <c r="D30" s="128"/>
      <c r="E30" s="128"/>
      <c r="F30" s="128"/>
      <c r="G30" s="128"/>
      <c r="H30" s="128"/>
      <c r="I30" s="110"/>
      <c r="J30" s="114" t="s">
        <v>74</v>
      </c>
      <c r="K30" s="132"/>
      <c r="L30" s="183">
        <v>2399</v>
      </c>
      <c r="M30" s="183">
        <v>2073</v>
      </c>
      <c r="N30" s="116">
        <v>0.15726000964785336</v>
      </c>
      <c r="O30" s="135">
        <v>0.26276013143483024</v>
      </c>
      <c r="P30" s="135">
        <v>0.326662464544595</v>
      </c>
      <c r="R30" s="114" t="s">
        <v>83</v>
      </c>
      <c r="S30" s="115"/>
      <c r="T30" s="183">
        <v>325</v>
      </c>
      <c r="U30" s="183">
        <v>251</v>
      </c>
      <c r="V30" s="116">
        <v>0.29482071713147406</v>
      </c>
      <c r="W30" s="135">
        <v>0.035596933187294635</v>
      </c>
      <c r="X30" s="135">
        <v>0.03955247399936968</v>
      </c>
    </row>
    <row r="31" spans="2:24" ht="15">
      <c r="B31" s="128"/>
      <c r="C31" s="128"/>
      <c r="D31" s="128"/>
      <c r="E31" s="128"/>
      <c r="F31" s="128"/>
      <c r="G31" s="128"/>
      <c r="H31" s="128"/>
      <c r="I31" s="110"/>
      <c r="J31" s="114" t="s">
        <v>75</v>
      </c>
      <c r="K31" s="133"/>
      <c r="L31" s="293">
        <v>18</v>
      </c>
      <c r="M31" s="292">
        <v>22</v>
      </c>
      <c r="N31" s="116">
        <v>-0.18181818181818177</v>
      </c>
      <c r="O31" s="135">
        <v>0.0019715224534501644</v>
      </c>
      <c r="P31" s="135">
        <v>0.0034667507091080997</v>
      </c>
      <c r="R31" s="111" t="s">
        <v>55</v>
      </c>
      <c r="S31" s="208" t="s">
        <v>26</v>
      </c>
      <c r="T31" s="224">
        <v>185</v>
      </c>
      <c r="U31" s="146">
        <v>137</v>
      </c>
      <c r="V31" s="209">
        <v>0.35036496350364965</v>
      </c>
      <c r="W31" s="210"/>
      <c r="X31" s="210"/>
    </row>
    <row r="32" spans="2:24" ht="15">
      <c r="B32" s="128"/>
      <c r="C32" s="128"/>
      <c r="D32" s="128"/>
      <c r="E32" s="128"/>
      <c r="F32" s="128"/>
      <c r="G32" s="128"/>
      <c r="H32" s="128"/>
      <c r="I32" s="110"/>
      <c r="J32" s="264" t="s">
        <v>76</v>
      </c>
      <c r="K32" s="265"/>
      <c r="L32" s="114">
        <v>9130</v>
      </c>
      <c r="M32" s="114">
        <v>6346</v>
      </c>
      <c r="N32" s="122">
        <v>0.4387015442798614</v>
      </c>
      <c r="O32" s="215">
        <v>1</v>
      </c>
      <c r="P32" s="215">
        <v>1</v>
      </c>
      <c r="R32" s="113"/>
      <c r="S32" s="211" t="s">
        <v>0</v>
      </c>
      <c r="T32" s="212">
        <v>146</v>
      </c>
      <c r="U32" s="147">
        <v>163</v>
      </c>
      <c r="V32" s="213">
        <v>-0.10429447852760731</v>
      </c>
      <c r="W32" s="155"/>
      <c r="X32" s="155"/>
    </row>
    <row r="33" spans="2:24" ht="15">
      <c r="B33" s="128"/>
      <c r="C33" s="128"/>
      <c r="D33" s="128"/>
      <c r="E33" s="128"/>
      <c r="F33" s="128"/>
      <c r="G33" s="128"/>
      <c r="H33" s="128"/>
      <c r="I33" s="110"/>
      <c r="J33" s="110"/>
      <c r="K33" s="110"/>
      <c r="L33" s="110"/>
      <c r="O33" s="127"/>
      <c r="R33" s="113"/>
      <c r="S33" s="211" t="s">
        <v>27</v>
      </c>
      <c r="T33" s="212">
        <v>97</v>
      </c>
      <c r="U33" s="147">
        <v>43</v>
      </c>
      <c r="V33" s="213">
        <v>1.255813953488372</v>
      </c>
      <c r="W33" s="155"/>
      <c r="X33" s="155"/>
    </row>
    <row r="34" spans="2:24" ht="12.75">
      <c r="B34" s="128"/>
      <c r="C34" s="128"/>
      <c r="D34" s="128"/>
      <c r="E34" s="128"/>
      <c r="F34" s="128"/>
      <c r="G34" s="128"/>
      <c r="H34" s="128"/>
      <c r="I34" s="110"/>
      <c r="J34" s="110"/>
      <c r="K34" s="110"/>
      <c r="L34" s="110"/>
      <c r="O34" s="127"/>
      <c r="R34" s="117"/>
      <c r="S34" s="111" t="s">
        <v>151</v>
      </c>
      <c r="T34" s="111">
        <v>193</v>
      </c>
      <c r="U34" s="111">
        <v>195</v>
      </c>
      <c r="V34" s="214">
        <v>-0.01025641025641022</v>
      </c>
      <c r="W34" s="155"/>
      <c r="X34" s="155"/>
    </row>
    <row r="35" spans="2:24" ht="12.75">
      <c r="B35" s="128"/>
      <c r="C35" s="128"/>
      <c r="D35" s="128"/>
      <c r="E35" s="128"/>
      <c r="F35" s="128"/>
      <c r="G35" s="128"/>
      <c r="H35" s="128"/>
      <c r="I35" s="110"/>
      <c r="J35" s="110"/>
      <c r="K35" s="110"/>
      <c r="L35" s="110"/>
      <c r="O35" s="127"/>
      <c r="R35" s="114" t="s">
        <v>84</v>
      </c>
      <c r="S35" s="115"/>
      <c r="T35" s="183">
        <v>621</v>
      </c>
      <c r="U35" s="183">
        <v>538</v>
      </c>
      <c r="V35" s="116">
        <v>0.15427509293680308</v>
      </c>
      <c r="W35" s="135">
        <v>0.06801752464403067</v>
      </c>
      <c r="X35" s="135">
        <v>0.0847778127954617</v>
      </c>
    </row>
    <row r="36" spans="2:24" ht="15">
      <c r="B36" s="128"/>
      <c r="C36" s="128"/>
      <c r="D36" s="128"/>
      <c r="E36" s="128"/>
      <c r="F36" s="128"/>
      <c r="G36" s="128"/>
      <c r="H36" s="128"/>
      <c r="I36" s="110"/>
      <c r="J36" s="110"/>
      <c r="K36" s="110"/>
      <c r="L36" s="110"/>
      <c r="O36" s="127"/>
      <c r="R36" s="111" t="s">
        <v>56</v>
      </c>
      <c r="S36" s="208" t="s">
        <v>0</v>
      </c>
      <c r="T36" s="218">
        <v>585</v>
      </c>
      <c r="U36" s="219">
        <v>398</v>
      </c>
      <c r="V36" s="209">
        <v>0.46984924623115587</v>
      </c>
      <c r="W36" s="210"/>
      <c r="X36" s="210"/>
    </row>
    <row r="37" spans="2:24" ht="12.75" customHeight="1">
      <c r="B37" s="128"/>
      <c r="C37" s="128"/>
      <c r="D37" s="128"/>
      <c r="E37" s="128"/>
      <c r="F37" s="128"/>
      <c r="G37" s="128"/>
      <c r="H37" s="128"/>
      <c r="I37" s="110"/>
      <c r="J37" s="110"/>
      <c r="K37" s="110"/>
      <c r="L37" s="110"/>
      <c r="O37" s="127"/>
      <c r="R37" s="113"/>
      <c r="S37" s="211" t="s">
        <v>33</v>
      </c>
      <c r="T37" s="220">
        <v>275</v>
      </c>
      <c r="U37" s="221">
        <v>230</v>
      </c>
      <c r="V37" s="213">
        <v>0.19565217391304346</v>
      </c>
      <c r="W37" s="155"/>
      <c r="X37" s="155"/>
    </row>
    <row r="38" spans="2:24" ht="12.75" customHeight="1">
      <c r="B38" s="128"/>
      <c r="C38" s="128"/>
      <c r="D38" s="128"/>
      <c r="E38" s="128"/>
      <c r="F38" s="128"/>
      <c r="G38" s="128"/>
      <c r="H38" s="128"/>
      <c r="I38" s="110"/>
      <c r="J38" s="110"/>
      <c r="K38" s="110"/>
      <c r="L38" s="110"/>
      <c r="O38" s="127"/>
      <c r="R38" s="113"/>
      <c r="S38" s="211" t="s">
        <v>27</v>
      </c>
      <c r="T38" s="220">
        <v>247</v>
      </c>
      <c r="U38" s="221">
        <v>206</v>
      </c>
      <c r="V38" s="213">
        <v>0.19902912621359214</v>
      </c>
      <c r="W38" s="155"/>
      <c r="X38" s="155"/>
    </row>
    <row r="39" spans="2:24" ht="12.75" customHeight="1">
      <c r="B39" s="128"/>
      <c r="C39" s="128"/>
      <c r="D39" s="128"/>
      <c r="E39" s="128"/>
      <c r="F39" s="128"/>
      <c r="G39" s="128"/>
      <c r="H39" s="128"/>
      <c r="I39" s="110"/>
      <c r="J39" s="110"/>
      <c r="K39" s="110"/>
      <c r="L39" s="110"/>
      <c r="O39" s="127"/>
      <c r="R39" s="117"/>
      <c r="S39" s="148" t="s">
        <v>151</v>
      </c>
      <c r="T39" s="111">
        <v>800</v>
      </c>
      <c r="U39" s="111">
        <v>576</v>
      </c>
      <c r="V39" s="214">
        <v>0.38888888888888884</v>
      </c>
      <c r="W39" s="155"/>
      <c r="X39" s="155"/>
    </row>
    <row r="40" spans="2:24" ht="12.75" customHeight="1">
      <c r="B40" s="128"/>
      <c r="C40" s="128"/>
      <c r="D40" s="128"/>
      <c r="E40" s="128"/>
      <c r="F40" s="128"/>
      <c r="G40" s="128"/>
      <c r="H40" s="128"/>
      <c r="I40" s="110"/>
      <c r="J40" s="110"/>
      <c r="K40" s="110"/>
      <c r="L40" s="110"/>
      <c r="O40" s="127"/>
      <c r="R40" s="114" t="s">
        <v>85</v>
      </c>
      <c r="S40" s="124"/>
      <c r="T40" s="183">
        <v>1907</v>
      </c>
      <c r="U40" s="183">
        <v>1410</v>
      </c>
      <c r="V40" s="116">
        <v>0.3524822695035461</v>
      </c>
      <c r="W40" s="135">
        <v>0.20887185104052575</v>
      </c>
      <c r="X40" s="135">
        <v>0.22218720453829183</v>
      </c>
    </row>
    <row r="41" spans="2:24" ht="15">
      <c r="B41" s="128"/>
      <c r="C41" s="128"/>
      <c r="D41" s="128"/>
      <c r="E41" s="128"/>
      <c r="F41" s="128"/>
      <c r="G41" s="128"/>
      <c r="H41" s="128"/>
      <c r="I41" s="110"/>
      <c r="J41" s="110"/>
      <c r="K41" s="110"/>
      <c r="L41" s="110"/>
      <c r="R41" s="130" t="s">
        <v>57</v>
      </c>
      <c r="S41" s="208" t="s">
        <v>88</v>
      </c>
      <c r="T41" s="216">
        <v>52</v>
      </c>
      <c r="U41" s="146">
        <v>40</v>
      </c>
      <c r="V41" s="209">
        <v>0.30000000000000004</v>
      </c>
      <c r="W41" s="210"/>
      <c r="X41" s="210"/>
    </row>
    <row r="42" spans="2:24" ht="15">
      <c r="B42" s="128"/>
      <c r="C42" s="128"/>
      <c r="D42" s="128"/>
      <c r="E42" s="128"/>
      <c r="F42" s="128"/>
      <c r="G42" s="128"/>
      <c r="H42" s="128"/>
      <c r="I42" s="110"/>
      <c r="J42" s="110"/>
      <c r="K42" s="110"/>
      <c r="L42" s="110"/>
      <c r="R42" s="113"/>
      <c r="S42" s="211" t="s">
        <v>149</v>
      </c>
      <c r="T42" s="217">
        <v>31</v>
      </c>
      <c r="U42" s="147">
        <v>4</v>
      </c>
      <c r="V42" s="213">
        <v>6.75</v>
      </c>
      <c r="W42" s="155"/>
      <c r="X42" s="155"/>
    </row>
    <row r="43" spans="2:24" ht="15">
      <c r="B43" s="128"/>
      <c r="C43" s="128"/>
      <c r="D43" s="128"/>
      <c r="E43" s="128"/>
      <c r="F43" s="128"/>
      <c r="G43" s="128"/>
      <c r="H43" s="128"/>
      <c r="I43" s="110"/>
      <c r="J43" s="110"/>
      <c r="K43" s="110"/>
      <c r="L43" s="110"/>
      <c r="R43" s="113"/>
      <c r="S43" s="211" t="s">
        <v>146</v>
      </c>
      <c r="T43" s="217">
        <v>27</v>
      </c>
      <c r="U43" s="147">
        <v>35</v>
      </c>
      <c r="V43" s="213">
        <v>-0.22857142857142854</v>
      </c>
      <c r="W43" s="155"/>
      <c r="X43" s="155"/>
    </row>
    <row r="44" spans="2:24" ht="12.75">
      <c r="B44" s="128"/>
      <c r="C44" s="128"/>
      <c r="D44" s="128"/>
      <c r="E44" s="128"/>
      <c r="F44" s="128"/>
      <c r="G44" s="128"/>
      <c r="H44" s="128"/>
      <c r="I44" s="110"/>
      <c r="J44" s="110"/>
      <c r="K44" s="110"/>
      <c r="L44" s="110"/>
      <c r="R44" s="117"/>
      <c r="S44" s="148" t="s">
        <v>151</v>
      </c>
      <c r="T44" s="111">
        <v>68</v>
      </c>
      <c r="U44" s="111">
        <v>57</v>
      </c>
      <c r="V44" s="214">
        <v>0.1929824561403508</v>
      </c>
      <c r="W44" s="155"/>
      <c r="X44" s="155"/>
    </row>
    <row r="45" spans="2:24" ht="12.75">
      <c r="B45" s="128"/>
      <c r="C45" s="128"/>
      <c r="D45" s="128"/>
      <c r="E45" s="128"/>
      <c r="F45" s="128"/>
      <c r="G45" s="128"/>
      <c r="H45" s="128"/>
      <c r="I45" s="110"/>
      <c r="J45" s="110"/>
      <c r="K45" s="110"/>
      <c r="L45" s="110"/>
      <c r="R45" s="114" t="s">
        <v>86</v>
      </c>
      <c r="S45" s="124"/>
      <c r="T45" s="183">
        <v>178</v>
      </c>
      <c r="U45" s="183">
        <v>136</v>
      </c>
      <c r="V45" s="116">
        <v>0.3088235294117647</v>
      </c>
      <c r="W45" s="135">
        <v>0.019496166484118293</v>
      </c>
      <c r="X45" s="135">
        <v>0.021430822565395524</v>
      </c>
    </row>
    <row r="46" spans="2:24" ht="12.75">
      <c r="B46" s="128"/>
      <c r="C46" s="128"/>
      <c r="D46" s="128"/>
      <c r="E46" s="128"/>
      <c r="F46" s="128"/>
      <c r="G46" s="128"/>
      <c r="H46" s="128"/>
      <c r="I46" s="110"/>
      <c r="J46" s="110"/>
      <c r="K46" s="110"/>
      <c r="L46" s="110"/>
      <c r="R46" s="114" t="s">
        <v>87</v>
      </c>
      <c r="S46" s="133"/>
      <c r="T46" s="183">
        <v>200</v>
      </c>
      <c r="U46" s="183">
        <v>47</v>
      </c>
      <c r="V46" s="116">
        <v>3.25531914893617</v>
      </c>
      <c r="W46" s="135">
        <v>0.02190580503833516</v>
      </c>
      <c r="X46" s="135">
        <v>0.007406240151276395</v>
      </c>
    </row>
    <row r="47" spans="2:24" ht="12.75">
      <c r="B47" s="128"/>
      <c r="C47" s="128"/>
      <c r="D47" s="128"/>
      <c r="E47" s="128"/>
      <c r="F47" s="128"/>
      <c r="G47" s="128"/>
      <c r="H47" s="128"/>
      <c r="I47" s="110"/>
      <c r="J47" s="110"/>
      <c r="K47" s="110"/>
      <c r="L47" s="110"/>
      <c r="R47" s="264" t="s">
        <v>76</v>
      </c>
      <c r="S47" s="265"/>
      <c r="T47" s="183">
        <v>9130</v>
      </c>
      <c r="U47" s="183">
        <v>6346</v>
      </c>
      <c r="V47" s="116">
        <v>0.4387015442798614</v>
      </c>
      <c r="W47" s="184">
        <v>1</v>
      </c>
      <c r="X47" s="184">
        <v>0.9999999999999999</v>
      </c>
    </row>
    <row r="48" spans="2:12" ht="12.75">
      <c r="B48" s="128"/>
      <c r="C48" s="128"/>
      <c r="D48" s="128"/>
      <c r="E48" s="128"/>
      <c r="F48" s="128"/>
      <c r="G48" s="128"/>
      <c r="H48" s="128"/>
      <c r="I48" s="110"/>
      <c r="J48" s="110"/>
      <c r="K48" s="110"/>
      <c r="L48" s="110"/>
    </row>
    <row r="49" spans="2:12" ht="12.75">
      <c r="B49" s="128"/>
      <c r="C49" s="128"/>
      <c r="D49" s="128"/>
      <c r="E49" s="128"/>
      <c r="F49" s="128"/>
      <c r="G49" s="128"/>
      <c r="H49" s="128"/>
      <c r="I49" s="110"/>
      <c r="J49" s="110"/>
      <c r="K49" s="110"/>
      <c r="L49" s="110"/>
    </row>
    <row r="50" spans="2:12" ht="12.75">
      <c r="B50" s="128"/>
      <c r="C50" s="128"/>
      <c r="D50" s="128"/>
      <c r="E50" s="128"/>
      <c r="F50" s="128"/>
      <c r="G50" s="128"/>
      <c r="H50" s="128"/>
      <c r="I50" s="110"/>
      <c r="J50" s="110"/>
      <c r="K50" s="110"/>
      <c r="L50" s="110"/>
    </row>
    <row r="51" spans="2:12" ht="12.75">
      <c r="B51" s="128"/>
      <c r="C51" s="128"/>
      <c r="D51" s="128"/>
      <c r="E51" s="128"/>
      <c r="F51" s="128"/>
      <c r="G51" s="128"/>
      <c r="H51" s="128"/>
      <c r="I51" s="110"/>
      <c r="J51" s="110"/>
      <c r="K51" s="110"/>
      <c r="L51" s="110"/>
    </row>
    <row r="52" spans="2:12" ht="12.75">
      <c r="B52" s="128"/>
      <c r="C52" s="128"/>
      <c r="D52" s="128"/>
      <c r="E52" s="128"/>
      <c r="F52" s="128"/>
      <c r="G52" s="128"/>
      <c r="H52" s="128"/>
      <c r="I52" s="110"/>
      <c r="J52" s="110"/>
      <c r="K52" s="110"/>
      <c r="L52" s="110"/>
    </row>
    <row r="53" spans="2:12" ht="12.75">
      <c r="B53" s="128"/>
      <c r="C53" s="128"/>
      <c r="D53" s="128"/>
      <c r="E53" s="128"/>
      <c r="F53" s="128"/>
      <c r="G53" s="128"/>
      <c r="H53" s="128"/>
      <c r="I53" s="110"/>
      <c r="J53" s="110"/>
      <c r="K53" s="110"/>
      <c r="L53" s="110"/>
    </row>
    <row r="54" spans="2:12" ht="12.75">
      <c r="B54" s="128"/>
      <c r="C54" s="128"/>
      <c r="D54" s="128"/>
      <c r="E54" s="128"/>
      <c r="F54" s="128"/>
      <c r="G54" s="128"/>
      <c r="H54" s="128"/>
      <c r="I54" s="110"/>
      <c r="J54" s="110"/>
      <c r="K54" s="110"/>
      <c r="L54" s="110"/>
    </row>
    <row r="55" spans="2:12" ht="12.75">
      <c r="B55" s="128"/>
      <c r="C55" s="128"/>
      <c r="D55" s="128"/>
      <c r="E55" s="128"/>
      <c r="F55" s="128"/>
      <c r="G55" s="128"/>
      <c r="H55" s="128"/>
      <c r="I55" s="110"/>
      <c r="J55" s="110"/>
      <c r="K55" s="110"/>
      <c r="L55" s="110"/>
    </row>
    <row r="56" spans="2:12" ht="12.75">
      <c r="B56" s="128"/>
      <c r="C56" s="128"/>
      <c r="D56" s="128"/>
      <c r="E56" s="128"/>
      <c r="F56" s="128"/>
      <c r="G56" s="128"/>
      <c r="H56" s="128"/>
      <c r="I56" s="110"/>
      <c r="J56" s="110"/>
      <c r="K56" s="110"/>
      <c r="L56" s="110"/>
    </row>
    <row r="57" spans="2:12" ht="12.75">
      <c r="B57" s="128"/>
      <c r="C57" s="128"/>
      <c r="D57" s="128"/>
      <c r="E57" s="128"/>
      <c r="F57" s="128"/>
      <c r="G57" s="128"/>
      <c r="H57" s="128"/>
      <c r="I57" s="110"/>
      <c r="J57" s="110"/>
      <c r="K57" s="110"/>
      <c r="L57" s="110"/>
    </row>
    <row r="58" spans="2:24" ht="12.75">
      <c r="B58" s="128"/>
      <c r="C58" s="128"/>
      <c r="D58" s="128"/>
      <c r="E58" s="128"/>
      <c r="F58" s="128"/>
      <c r="G58" s="128"/>
      <c r="H58" s="128"/>
      <c r="I58" s="110"/>
      <c r="J58" s="110"/>
      <c r="K58" s="110"/>
      <c r="L58" s="110"/>
      <c r="R58" s="127"/>
      <c r="S58" s="127"/>
      <c r="T58" s="127"/>
      <c r="U58" s="127"/>
      <c r="V58" s="127"/>
      <c r="W58" s="127"/>
      <c r="X58" s="127"/>
    </row>
    <row r="59" spans="2:24" ht="12.75">
      <c r="B59" s="128"/>
      <c r="C59" s="128"/>
      <c r="D59" s="128"/>
      <c r="E59" s="128"/>
      <c r="F59" s="128"/>
      <c r="G59" s="128"/>
      <c r="H59" s="128"/>
      <c r="I59" s="110"/>
      <c r="J59" s="110"/>
      <c r="K59" s="110"/>
      <c r="L59" s="110"/>
      <c r="R59" s="127"/>
      <c r="S59" s="127"/>
      <c r="T59" s="127"/>
      <c r="U59" s="127"/>
      <c r="V59" s="127"/>
      <c r="W59" s="127"/>
      <c r="X59" s="127"/>
    </row>
    <row r="60" spans="2:24" ht="12.75">
      <c r="B60" s="128"/>
      <c r="C60" s="128"/>
      <c r="D60" s="128"/>
      <c r="E60" s="128"/>
      <c r="F60" s="128"/>
      <c r="G60" s="128"/>
      <c r="H60" s="128"/>
      <c r="I60" s="110"/>
      <c r="J60" s="110"/>
      <c r="K60" s="110"/>
      <c r="L60" s="110"/>
      <c r="R60" s="127"/>
      <c r="S60" s="127"/>
      <c r="T60" s="127"/>
      <c r="U60" s="127"/>
      <c r="V60" s="127"/>
      <c r="W60" s="127"/>
      <c r="X60" s="127"/>
    </row>
    <row r="61" spans="2:17" s="127" customFormat="1" ht="12.75">
      <c r="B61" s="128"/>
      <c r="C61" s="128"/>
      <c r="D61" s="128"/>
      <c r="E61" s="128"/>
      <c r="F61" s="128"/>
      <c r="G61" s="128"/>
      <c r="H61" s="128"/>
      <c r="J61" s="110"/>
      <c r="K61" s="110"/>
      <c r="L61" s="110"/>
      <c r="M61" s="102"/>
      <c r="N61" s="102"/>
      <c r="O61" s="102"/>
      <c r="P61" s="102"/>
      <c r="Q61" s="102"/>
    </row>
    <row r="62" spans="2:8" s="127" customFormat="1" ht="12.75" customHeight="1">
      <c r="B62" s="128"/>
      <c r="C62" s="128"/>
      <c r="D62" s="128"/>
      <c r="E62" s="128"/>
      <c r="F62" s="128"/>
      <c r="G62" s="128"/>
      <c r="H62" s="128"/>
    </row>
    <row r="63" spans="2:8" s="127" customFormat="1" ht="12.75">
      <c r="B63" s="128"/>
      <c r="C63" s="128"/>
      <c r="D63" s="128"/>
      <c r="E63" s="128"/>
      <c r="F63" s="128"/>
      <c r="G63" s="128"/>
      <c r="H63" s="128"/>
    </row>
    <row r="64" spans="2:8" s="127" customFormat="1" ht="12.75">
      <c r="B64" s="128"/>
      <c r="C64" s="128"/>
      <c r="D64" s="128"/>
      <c r="E64" s="128"/>
      <c r="F64" s="128"/>
      <c r="G64" s="128"/>
      <c r="H64" s="128"/>
    </row>
    <row r="65" spans="2:8" s="127" customFormat="1" ht="12.75">
      <c r="B65" s="128"/>
      <c r="C65" s="128"/>
      <c r="D65" s="128"/>
      <c r="E65" s="128"/>
      <c r="F65" s="128"/>
      <c r="G65" s="128"/>
      <c r="H65" s="128"/>
    </row>
    <row r="66" spans="2:8" s="127" customFormat="1" ht="12.75">
      <c r="B66" s="128"/>
      <c r="C66" s="128"/>
      <c r="D66" s="128"/>
      <c r="E66" s="128"/>
      <c r="F66" s="128"/>
      <c r="G66" s="128"/>
      <c r="H66" s="128"/>
    </row>
    <row r="67" spans="2:8" s="127" customFormat="1" ht="12.75">
      <c r="B67" s="128"/>
      <c r="C67" s="128"/>
      <c r="D67" s="128"/>
      <c r="E67" s="128"/>
      <c r="F67" s="128"/>
      <c r="G67" s="128"/>
      <c r="H67" s="128"/>
    </row>
    <row r="68" spans="2:24" s="127" customFormat="1" ht="12.75">
      <c r="B68" s="128"/>
      <c r="C68" s="128"/>
      <c r="D68" s="128"/>
      <c r="E68" s="128"/>
      <c r="F68" s="128"/>
      <c r="G68" s="128"/>
      <c r="H68" s="128"/>
      <c r="R68" s="102"/>
      <c r="S68" s="102"/>
      <c r="T68" s="102"/>
      <c r="U68" s="102"/>
      <c r="V68" s="102"/>
      <c r="W68" s="102"/>
      <c r="X68" s="102"/>
    </row>
    <row r="69" spans="2:24" s="127" customFormat="1" ht="12.75">
      <c r="B69" s="128"/>
      <c r="C69" s="128"/>
      <c r="D69" s="128"/>
      <c r="E69" s="128"/>
      <c r="F69" s="128"/>
      <c r="G69" s="128"/>
      <c r="H69" s="128"/>
      <c r="R69" s="102"/>
      <c r="S69" s="102"/>
      <c r="T69" s="102"/>
      <c r="U69" s="102"/>
      <c r="V69" s="102"/>
      <c r="W69" s="102"/>
      <c r="X69" s="102"/>
    </row>
    <row r="70" spans="2:24" s="127" customFormat="1" ht="12.75">
      <c r="B70" s="128"/>
      <c r="C70" s="128"/>
      <c r="D70" s="128"/>
      <c r="E70" s="128"/>
      <c r="F70" s="128"/>
      <c r="G70" s="128"/>
      <c r="H70" s="128"/>
      <c r="R70" s="102"/>
      <c r="S70" s="102"/>
      <c r="T70" s="102"/>
      <c r="U70" s="102"/>
      <c r="V70" s="102"/>
      <c r="W70" s="102"/>
      <c r="X70" s="102"/>
    </row>
    <row r="71" spans="2:17" ht="12.75">
      <c r="B71" s="128"/>
      <c r="C71" s="128"/>
      <c r="D71" s="128"/>
      <c r="E71" s="128"/>
      <c r="F71" s="128"/>
      <c r="G71" s="128"/>
      <c r="H71" s="128"/>
      <c r="I71" s="110"/>
      <c r="J71" s="127"/>
      <c r="K71" s="127"/>
      <c r="L71" s="127"/>
      <c r="M71" s="127"/>
      <c r="N71" s="127"/>
      <c r="O71" s="127"/>
      <c r="P71" s="127"/>
      <c r="Q71" s="127"/>
    </row>
    <row r="72" spans="2:12" ht="12.75">
      <c r="B72" s="128"/>
      <c r="C72" s="128"/>
      <c r="D72" s="128"/>
      <c r="E72" s="128"/>
      <c r="F72" s="128"/>
      <c r="G72" s="128"/>
      <c r="H72" s="128"/>
      <c r="I72" s="110"/>
      <c r="J72" s="110"/>
      <c r="K72" s="110"/>
      <c r="L72" s="110"/>
    </row>
    <row r="73" spans="2:12" ht="12.75">
      <c r="B73" s="128"/>
      <c r="C73" s="128"/>
      <c r="D73" s="128"/>
      <c r="E73" s="128"/>
      <c r="F73" s="128"/>
      <c r="G73" s="128"/>
      <c r="H73" s="128"/>
      <c r="I73" s="110"/>
      <c r="J73" s="110"/>
      <c r="K73" s="110"/>
      <c r="L73" s="110"/>
    </row>
    <row r="74" spans="2:12" ht="12.75">
      <c r="B74" s="128"/>
      <c r="C74" s="128"/>
      <c r="D74" s="128"/>
      <c r="E74" s="128"/>
      <c r="F74" s="128"/>
      <c r="G74" s="128"/>
      <c r="H74" s="128"/>
      <c r="I74" s="110"/>
      <c r="J74" s="110"/>
      <c r="K74" s="110"/>
      <c r="L74" s="110"/>
    </row>
    <row r="75" spans="2:12" ht="12.75">
      <c r="B75" s="128"/>
      <c r="C75" s="128"/>
      <c r="D75" s="128"/>
      <c r="E75" s="128"/>
      <c r="F75" s="128"/>
      <c r="G75" s="128"/>
      <c r="H75" s="128"/>
      <c r="I75" s="110"/>
      <c r="J75" s="110"/>
      <c r="K75" s="110"/>
      <c r="L75" s="110"/>
    </row>
    <row r="76" spans="2:12" ht="12.75">
      <c r="B76" s="128"/>
      <c r="C76" s="128"/>
      <c r="D76" s="128"/>
      <c r="E76" s="128"/>
      <c r="F76" s="128"/>
      <c r="G76" s="128"/>
      <c r="H76" s="128"/>
      <c r="I76" s="110"/>
      <c r="J76" s="110"/>
      <c r="K76" s="110"/>
      <c r="L76" s="110"/>
    </row>
    <row r="77" spans="2:12" ht="12.75">
      <c r="B77" s="128"/>
      <c r="C77" s="128"/>
      <c r="D77" s="128"/>
      <c r="E77" s="128"/>
      <c r="F77" s="128"/>
      <c r="G77" s="128"/>
      <c r="H77" s="128"/>
      <c r="I77" s="110"/>
      <c r="J77" s="110"/>
      <c r="K77" s="110"/>
      <c r="L77" s="110"/>
    </row>
    <row r="78" spans="2:12" ht="12.75">
      <c r="B78" s="128"/>
      <c r="C78" s="128"/>
      <c r="D78" s="128"/>
      <c r="E78" s="128"/>
      <c r="F78" s="128"/>
      <c r="G78" s="128"/>
      <c r="H78" s="128"/>
      <c r="I78" s="110"/>
      <c r="J78" s="110"/>
      <c r="K78" s="110"/>
      <c r="L78" s="110"/>
    </row>
    <row r="79" spans="2:12" ht="12.75">
      <c r="B79" s="128"/>
      <c r="C79" s="128"/>
      <c r="D79" s="128"/>
      <c r="E79" s="128"/>
      <c r="F79" s="128"/>
      <c r="G79" s="128"/>
      <c r="H79" s="128"/>
      <c r="I79" s="110"/>
      <c r="J79" s="110"/>
      <c r="K79" s="110"/>
      <c r="L79" s="110"/>
    </row>
    <row r="80" spans="2:12" ht="12.75">
      <c r="B80" s="128"/>
      <c r="C80" s="128"/>
      <c r="D80" s="128"/>
      <c r="E80" s="128"/>
      <c r="F80" s="128"/>
      <c r="G80" s="128"/>
      <c r="H80" s="128"/>
      <c r="I80" s="110"/>
      <c r="J80" s="110"/>
      <c r="K80" s="110"/>
      <c r="L80" s="110"/>
    </row>
    <row r="81" spans="2:12" ht="12.75">
      <c r="B81" s="128"/>
      <c r="C81" s="128"/>
      <c r="D81" s="128"/>
      <c r="E81" s="128"/>
      <c r="F81" s="128"/>
      <c r="G81" s="128"/>
      <c r="H81" s="128"/>
      <c r="I81" s="110"/>
      <c r="J81" s="110"/>
      <c r="K81" s="110"/>
      <c r="L81" s="110"/>
    </row>
    <row r="82" spans="2:12" ht="12.75">
      <c r="B82" s="128"/>
      <c r="C82" s="128"/>
      <c r="D82" s="128"/>
      <c r="E82" s="128"/>
      <c r="F82" s="128"/>
      <c r="G82" s="128"/>
      <c r="H82" s="128"/>
      <c r="I82" s="110"/>
      <c r="J82" s="110"/>
      <c r="K82" s="110"/>
      <c r="L82" s="110"/>
    </row>
    <row r="83" spans="2:12" ht="12.75">
      <c r="B83" s="128"/>
      <c r="C83" s="128"/>
      <c r="D83" s="128"/>
      <c r="E83" s="128"/>
      <c r="F83" s="128"/>
      <c r="G83" s="128"/>
      <c r="H83" s="128"/>
      <c r="I83" s="110"/>
      <c r="J83" s="110"/>
      <c r="K83" s="110"/>
      <c r="L83" s="110"/>
    </row>
    <row r="84" spans="2:12" ht="12.75">
      <c r="B84" s="128"/>
      <c r="C84" s="128"/>
      <c r="D84" s="128"/>
      <c r="E84" s="128"/>
      <c r="F84" s="128"/>
      <c r="G84" s="128"/>
      <c r="H84" s="128"/>
      <c r="I84" s="110"/>
      <c r="J84" s="110"/>
      <c r="K84" s="110"/>
      <c r="L84" s="110"/>
    </row>
    <row r="85" spans="2:12" ht="12.75">
      <c r="B85" s="128"/>
      <c r="C85" s="128"/>
      <c r="D85" s="128"/>
      <c r="E85" s="128"/>
      <c r="F85" s="128"/>
      <c r="G85" s="128"/>
      <c r="H85" s="128"/>
      <c r="I85" s="110"/>
      <c r="J85" s="110"/>
      <c r="K85" s="110"/>
      <c r="L85" s="110"/>
    </row>
    <row r="86" spans="2:12" ht="12.75">
      <c r="B86" s="128"/>
      <c r="C86" s="128"/>
      <c r="D86" s="128"/>
      <c r="E86" s="128"/>
      <c r="F86" s="128"/>
      <c r="G86" s="128"/>
      <c r="H86" s="128"/>
      <c r="I86" s="110"/>
      <c r="J86" s="110"/>
      <c r="K86" s="110"/>
      <c r="L86" s="110"/>
    </row>
    <row r="87" spans="2:12" ht="12.75">
      <c r="B87" s="128"/>
      <c r="C87" s="128"/>
      <c r="D87" s="128"/>
      <c r="E87" s="128"/>
      <c r="F87" s="128"/>
      <c r="G87" s="128"/>
      <c r="H87" s="128"/>
      <c r="I87" s="110"/>
      <c r="J87" s="110"/>
      <c r="K87" s="110"/>
      <c r="L87" s="110"/>
    </row>
    <row r="88" spans="2:12" ht="12.75">
      <c r="B88" s="128"/>
      <c r="C88" s="128"/>
      <c r="D88" s="128"/>
      <c r="E88" s="128"/>
      <c r="F88" s="128"/>
      <c r="G88" s="128"/>
      <c r="H88" s="128"/>
      <c r="I88" s="110"/>
      <c r="J88" s="110"/>
      <c r="K88" s="110"/>
      <c r="L88" s="110"/>
    </row>
    <row r="89" spans="2:12" ht="12.75">
      <c r="B89" s="128"/>
      <c r="C89" s="128"/>
      <c r="D89" s="128"/>
      <c r="E89" s="128"/>
      <c r="F89" s="128"/>
      <c r="G89" s="128"/>
      <c r="H89" s="128"/>
      <c r="I89" s="110"/>
      <c r="J89" s="110"/>
      <c r="K89" s="110"/>
      <c r="L89" s="110"/>
    </row>
    <row r="90" spans="2:12" ht="12.75">
      <c r="B90" s="128"/>
      <c r="C90" s="128"/>
      <c r="D90" s="128"/>
      <c r="E90" s="128"/>
      <c r="F90" s="128"/>
      <c r="G90" s="128"/>
      <c r="H90" s="128"/>
      <c r="I90" s="110"/>
      <c r="J90" s="110"/>
      <c r="K90" s="110"/>
      <c r="L90" s="110"/>
    </row>
    <row r="91" spans="2:12" ht="12.75">
      <c r="B91" s="128"/>
      <c r="C91" s="128"/>
      <c r="D91" s="128"/>
      <c r="E91" s="128"/>
      <c r="F91" s="128"/>
      <c r="G91" s="128"/>
      <c r="H91" s="128"/>
      <c r="I91" s="110"/>
      <c r="J91" s="110"/>
      <c r="K91" s="110"/>
      <c r="L91" s="110"/>
    </row>
    <row r="92" spans="2:12" ht="12.75">
      <c r="B92" s="128"/>
      <c r="C92" s="128"/>
      <c r="D92" s="128"/>
      <c r="E92" s="128"/>
      <c r="F92" s="128"/>
      <c r="G92" s="128"/>
      <c r="H92" s="128"/>
      <c r="I92" s="110"/>
      <c r="J92" s="110"/>
      <c r="K92" s="110"/>
      <c r="L92" s="110"/>
    </row>
    <row r="93" spans="2:12" ht="12.75">
      <c r="B93" s="128"/>
      <c r="C93" s="128"/>
      <c r="D93" s="128"/>
      <c r="E93" s="128"/>
      <c r="F93" s="128"/>
      <c r="G93" s="128"/>
      <c r="H93" s="128"/>
      <c r="I93" s="110"/>
      <c r="J93" s="110"/>
      <c r="K93" s="110"/>
      <c r="L93" s="110"/>
    </row>
    <row r="94" spans="2:12" ht="12.75">
      <c r="B94" s="128"/>
      <c r="C94" s="128"/>
      <c r="D94" s="128"/>
      <c r="E94" s="128"/>
      <c r="F94" s="128"/>
      <c r="G94" s="128"/>
      <c r="H94" s="128"/>
      <c r="I94" s="110"/>
      <c r="J94" s="110"/>
      <c r="K94" s="110"/>
      <c r="L94" s="110"/>
    </row>
    <row r="95" spans="2:12" ht="12.75">
      <c r="B95" s="128"/>
      <c r="C95" s="128"/>
      <c r="D95" s="128"/>
      <c r="E95" s="128"/>
      <c r="F95" s="128"/>
      <c r="G95" s="128"/>
      <c r="H95" s="128"/>
      <c r="I95" s="110"/>
      <c r="J95" s="110"/>
      <c r="K95" s="110"/>
      <c r="L95" s="110"/>
    </row>
    <row r="96" spans="2:12" ht="12.75">
      <c r="B96" s="128"/>
      <c r="C96" s="128"/>
      <c r="D96" s="128"/>
      <c r="E96" s="128"/>
      <c r="F96" s="128"/>
      <c r="G96" s="128"/>
      <c r="H96" s="128"/>
      <c r="I96" s="110"/>
      <c r="J96" s="110"/>
      <c r="K96" s="110"/>
      <c r="L96" s="110"/>
    </row>
    <row r="97" spans="2:12" ht="12.75">
      <c r="B97" s="128"/>
      <c r="C97" s="128"/>
      <c r="D97" s="128"/>
      <c r="E97" s="128"/>
      <c r="F97" s="128"/>
      <c r="G97" s="128"/>
      <c r="H97" s="128"/>
      <c r="I97" s="110"/>
      <c r="J97" s="110"/>
      <c r="K97" s="110"/>
      <c r="L97" s="110"/>
    </row>
    <row r="98" spans="2:12" ht="12.75">
      <c r="B98" s="128"/>
      <c r="C98" s="128"/>
      <c r="D98" s="128"/>
      <c r="E98" s="128"/>
      <c r="F98" s="128"/>
      <c r="G98" s="128"/>
      <c r="H98" s="128"/>
      <c r="I98" s="110"/>
      <c r="J98" s="110"/>
      <c r="K98" s="110"/>
      <c r="L98" s="110"/>
    </row>
    <row r="99" spans="2:12" ht="12.75">
      <c r="B99" s="128"/>
      <c r="C99" s="128"/>
      <c r="D99" s="128"/>
      <c r="E99" s="128"/>
      <c r="F99" s="128"/>
      <c r="G99" s="128"/>
      <c r="H99" s="128"/>
      <c r="I99" s="110"/>
      <c r="J99" s="110"/>
      <c r="K99" s="110"/>
      <c r="L99" s="110"/>
    </row>
    <row r="100" spans="2:12" ht="12.75">
      <c r="B100" s="128"/>
      <c r="C100" s="128"/>
      <c r="D100" s="128"/>
      <c r="E100" s="128"/>
      <c r="F100" s="128"/>
      <c r="G100" s="128"/>
      <c r="H100" s="128"/>
      <c r="I100" s="110"/>
      <c r="J100" s="110"/>
      <c r="K100" s="110"/>
      <c r="L100" s="110"/>
    </row>
    <row r="101" spans="2:12" ht="12.75">
      <c r="B101" s="128"/>
      <c r="C101" s="128"/>
      <c r="D101" s="128"/>
      <c r="E101" s="128"/>
      <c r="F101" s="128"/>
      <c r="G101" s="128"/>
      <c r="H101" s="128"/>
      <c r="I101" s="110"/>
      <c r="J101" s="110"/>
      <c r="K101" s="110"/>
      <c r="L101" s="110"/>
    </row>
    <row r="102" spans="2:12" ht="12.75">
      <c r="B102" s="128"/>
      <c r="C102" s="128"/>
      <c r="D102" s="128"/>
      <c r="E102" s="128"/>
      <c r="F102" s="128"/>
      <c r="G102" s="128"/>
      <c r="H102" s="128"/>
      <c r="I102" s="110"/>
      <c r="J102" s="110"/>
      <c r="K102" s="110"/>
      <c r="L102" s="110"/>
    </row>
    <row r="103" spans="2:12" ht="12.75">
      <c r="B103" s="128"/>
      <c r="C103" s="128"/>
      <c r="D103" s="128"/>
      <c r="E103" s="128"/>
      <c r="F103" s="128"/>
      <c r="G103" s="128"/>
      <c r="H103" s="128"/>
      <c r="I103" s="110"/>
      <c r="J103" s="110"/>
      <c r="K103" s="110"/>
      <c r="L103" s="110"/>
    </row>
    <row r="104" spans="2:12" ht="12.75">
      <c r="B104" s="128"/>
      <c r="C104" s="128"/>
      <c r="D104" s="128"/>
      <c r="E104" s="128"/>
      <c r="F104" s="128"/>
      <c r="G104" s="128"/>
      <c r="H104" s="128"/>
      <c r="I104" s="110"/>
      <c r="J104" s="110"/>
      <c r="K104" s="110"/>
      <c r="L104" s="110"/>
    </row>
    <row r="105" spans="2:12" ht="12.75">
      <c r="B105" s="126"/>
      <c r="C105" s="126"/>
      <c r="D105" s="110"/>
      <c r="E105" s="110"/>
      <c r="F105" s="110"/>
      <c r="G105" s="110"/>
      <c r="H105" s="126"/>
      <c r="I105" s="110"/>
      <c r="J105" s="110"/>
      <c r="K105" s="110"/>
      <c r="L105" s="110"/>
    </row>
    <row r="106" spans="2:12" ht="12.75">
      <c r="B106" s="126"/>
      <c r="C106" s="126"/>
      <c r="D106" s="110"/>
      <c r="E106" s="110"/>
      <c r="F106" s="110"/>
      <c r="G106" s="110"/>
      <c r="H106" s="126"/>
      <c r="I106" s="110"/>
      <c r="J106" s="110"/>
      <c r="K106" s="110"/>
      <c r="L106" s="110"/>
    </row>
    <row r="107" spans="2:12" ht="12.75">
      <c r="B107" s="126"/>
      <c r="C107" s="126"/>
      <c r="D107" s="110"/>
      <c r="E107" s="110"/>
      <c r="F107" s="110"/>
      <c r="G107" s="110"/>
      <c r="H107" s="126"/>
      <c r="I107" s="110"/>
      <c r="J107" s="110"/>
      <c r="K107" s="110"/>
      <c r="L107" s="110"/>
    </row>
    <row r="108" spans="2:12" ht="12.75">
      <c r="B108" s="126"/>
      <c r="C108" s="126"/>
      <c r="D108" s="110"/>
      <c r="E108" s="110"/>
      <c r="F108" s="110"/>
      <c r="G108" s="110"/>
      <c r="H108" s="126"/>
      <c r="I108" s="110"/>
      <c r="J108" s="110"/>
      <c r="K108" s="110"/>
      <c r="L108" s="110"/>
    </row>
    <row r="109" spans="2:12" ht="12.75">
      <c r="B109" s="126"/>
      <c r="C109" s="126"/>
      <c r="D109" s="110"/>
      <c r="E109" s="110"/>
      <c r="F109" s="110"/>
      <c r="G109" s="110"/>
      <c r="H109" s="126"/>
      <c r="I109" s="110"/>
      <c r="J109" s="110"/>
      <c r="K109" s="110"/>
      <c r="L109" s="110"/>
    </row>
    <row r="110" spans="2:12" ht="12.75">
      <c r="B110" s="126"/>
      <c r="C110" s="126"/>
      <c r="D110" s="110"/>
      <c r="E110" s="110"/>
      <c r="F110" s="110"/>
      <c r="G110" s="110"/>
      <c r="H110" s="126"/>
      <c r="I110" s="110"/>
      <c r="J110" s="110"/>
      <c r="K110" s="110"/>
      <c r="L110" s="110"/>
    </row>
    <row r="111" spans="2:12" ht="12.75">
      <c r="B111" s="126"/>
      <c r="C111" s="126"/>
      <c r="D111" s="110"/>
      <c r="E111" s="110"/>
      <c r="F111" s="110"/>
      <c r="G111" s="110"/>
      <c r="H111" s="126"/>
      <c r="I111" s="110"/>
      <c r="J111" s="110"/>
      <c r="K111" s="110"/>
      <c r="L111" s="110"/>
    </row>
    <row r="112" spans="2:12" ht="12.75">
      <c r="B112" s="126"/>
      <c r="C112" s="126"/>
      <c r="D112" s="110"/>
      <c r="E112" s="110"/>
      <c r="F112" s="110"/>
      <c r="G112" s="110"/>
      <c r="H112" s="126"/>
      <c r="I112" s="110"/>
      <c r="J112" s="110"/>
      <c r="K112" s="110"/>
      <c r="L112" s="110"/>
    </row>
    <row r="113" spans="2:12" ht="12.75">
      <c r="B113" s="126"/>
      <c r="C113" s="126"/>
      <c r="D113" s="110"/>
      <c r="E113" s="110"/>
      <c r="F113" s="110"/>
      <c r="G113" s="110"/>
      <c r="H113" s="126"/>
      <c r="I113" s="110"/>
      <c r="J113" s="110"/>
      <c r="K113" s="110"/>
      <c r="L113" s="110"/>
    </row>
    <row r="114" spans="2:12" ht="12.75">
      <c r="B114" s="126"/>
      <c r="C114" s="126"/>
      <c r="D114" s="110"/>
      <c r="E114" s="110"/>
      <c r="F114" s="110"/>
      <c r="G114" s="110"/>
      <c r="H114" s="126"/>
      <c r="I114" s="110"/>
      <c r="J114" s="110"/>
      <c r="K114" s="110"/>
      <c r="L114" s="110"/>
    </row>
    <row r="115" spans="2:12" ht="12.75">
      <c r="B115" s="126"/>
      <c r="C115" s="126"/>
      <c r="D115" s="110"/>
      <c r="E115" s="110"/>
      <c r="F115" s="110"/>
      <c r="G115" s="110"/>
      <c r="H115" s="126"/>
      <c r="I115" s="110"/>
      <c r="J115" s="110"/>
      <c r="K115" s="110"/>
      <c r="L115" s="110"/>
    </row>
    <row r="116" spans="2:12" ht="12.75">
      <c r="B116" s="126"/>
      <c r="C116" s="126"/>
      <c r="D116" s="110"/>
      <c r="E116" s="110"/>
      <c r="F116" s="110"/>
      <c r="G116" s="110"/>
      <c r="H116" s="126"/>
      <c r="I116" s="110"/>
      <c r="J116" s="110"/>
      <c r="K116" s="110"/>
      <c r="L116" s="110"/>
    </row>
    <row r="117" spans="2:12" ht="12.75">
      <c r="B117" s="126"/>
      <c r="C117" s="126"/>
      <c r="D117" s="110"/>
      <c r="E117" s="110"/>
      <c r="F117" s="110"/>
      <c r="G117" s="110"/>
      <c r="H117" s="126"/>
      <c r="I117" s="110"/>
      <c r="J117" s="110"/>
      <c r="K117" s="110"/>
      <c r="L117" s="110"/>
    </row>
    <row r="118" spans="2:12" ht="12.75">
      <c r="B118" s="126"/>
      <c r="C118" s="126"/>
      <c r="D118" s="110"/>
      <c r="E118" s="110"/>
      <c r="F118" s="110"/>
      <c r="G118" s="110"/>
      <c r="H118" s="126"/>
      <c r="I118" s="110"/>
      <c r="J118" s="110"/>
      <c r="K118" s="110"/>
      <c r="L118" s="110"/>
    </row>
    <row r="119" spans="2:12" ht="12.75">
      <c r="B119" s="126"/>
      <c r="C119" s="126"/>
      <c r="D119" s="110"/>
      <c r="E119" s="110"/>
      <c r="F119" s="110"/>
      <c r="G119" s="110"/>
      <c r="H119" s="126"/>
      <c r="I119" s="110"/>
      <c r="J119" s="110"/>
      <c r="K119" s="110"/>
      <c r="L119" s="110"/>
    </row>
    <row r="120" spans="2:12" ht="12.75">
      <c r="B120" s="126"/>
      <c r="C120" s="126"/>
      <c r="D120" s="110"/>
      <c r="E120" s="110"/>
      <c r="F120" s="110"/>
      <c r="G120" s="110"/>
      <c r="H120" s="126"/>
      <c r="I120" s="110"/>
      <c r="J120" s="110"/>
      <c r="K120" s="110"/>
      <c r="L120" s="110"/>
    </row>
    <row r="121" spans="2:12" ht="12.75">
      <c r="B121" s="126"/>
      <c r="C121" s="126"/>
      <c r="D121" s="110"/>
      <c r="E121" s="110"/>
      <c r="F121" s="110"/>
      <c r="G121" s="110"/>
      <c r="H121" s="126"/>
      <c r="I121" s="110"/>
      <c r="J121" s="110"/>
      <c r="K121" s="110"/>
      <c r="L121" s="110"/>
    </row>
    <row r="122" spans="2:12" ht="12.75">
      <c r="B122" s="126"/>
      <c r="C122" s="126"/>
      <c r="D122" s="110"/>
      <c r="E122" s="110"/>
      <c r="F122" s="110"/>
      <c r="G122" s="110"/>
      <c r="H122" s="126"/>
      <c r="I122" s="110"/>
      <c r="J122" s="110"/>
      <c r="K122" s="110"/>
      <c r="L122" s="110"/>
    </row>
    <row r="123" spans="2:12" ht="12.75">
      <c r="B123" s="126"/>
      <c r="C123" s="126"/>
      <c r="D123" s="110"/>
      <c r="E123" s="110"/>
      <c r="F123" s="110"/>
      <c r="G123" s="110"/>
      <c r="H123" s="126"/>
      <c r="I123" s="110"/>
      <c r="J123" s="110"/>
      <c r="K123" s="110"/>
      <c r="L123" s="110"/>
    </row>
    <row r="124" spans="2:12" ht="12.75">
      <c r="B124" s="126"/>
      <c r="C124" s="126"/>
      <c r="D124" s="110"/>
      <c r="E124" s="110"/>
      <c r="F124" s="110"/>
      <c r="G124" s="110"/>
      <c r="H124" s="126"/>
      <c r="I124" s="110"/>
      <c r="J124" s="110"/>
      <c r="K124" s="110"/>
      <c r="L124" s="110"/>
    </row>
    <row r="125" spans="2:12" ht="12.75">
      <c r="B125" s="126"/>
      <c r="C125" s="126"/>
      <c r="D125" s="110"/>
      <c r="E125" s="110"/>
      <c r="F125" s="110"/>
      <c r="G125" s="110"/>
      <c r="H125" s="126"/>
      <c r="I125" s="110"/>
      <c r="J125" s="110"/>
      <c r="K125" s="110"/>
      <c r="L125" s="110"/>
    </row>
    <row r="126" spans="2:12" ht="12.75">
      <c r="B126" s="126"/>
      <c r="C126" s="126"/>
      <c r="D126" s="110"/>
      <c r="E126" s="110"/>
      <c r="F126" s="110"/>
      <c r="G126" s="110"/>
      <c r="H126" s="126"/>
      <c r="I126" s="110"/>
      <c r="J126" s="110"/>
      <c r="K126" s="110"/>
      <c r="L126" s="110"/>
    </row>
    <row r="127" spans="2:12" ht="12.75">
      <c r="B127" s="126"/>
      <c r="C127" s="126"/>
      <c r="D127" s="110"/>
      <c r="E127" s="110"/>
      <c r="F127" s="110"/>
      <c r="G127" s="110"/>
      <c r="H127" s="126"/>
      <c r="I127" s="110"/>
      <c r="J127" s="110"/>
      <c r="K127" s="110"/>
      <c r="L127" s="110"/>
    </row>
    <row r="128" spans="2:12" ht="12.75">
      <c r="B128" s="126"/>
      <c r="C128" s="134"/>
      <c r="D128" s="110"/>
      <c r="E128" s="110"/>
      <c r="F128" s="110"/>
      <c r="G128" s="110"/>
      <c r="H128" s="126"/>
      <c r="I128" s="110"/>
      <c r="J128" s="110"/>
      <c r="K128" s="110"/>
      <c r="L128" s="110"/>
    </row>
    <row r="129" spans="2:12" ht="12.75">
      <c r="B129" s="126"/>
      <c r="C129" s="126"/>
      <c r="D129" s="110"/>
      <c r="E129" s="110"/>
      <c r="F129" s="110"/>
      <c r="G129" s="110"/>
      <c r="H129" s="126"/>
      <c r="I129" s="110"/>
      <c r="J129" s="110"/>
      <c r="K129" s="110"/>
      <c r="L129" s="110"/>
    </row>
    <row r="130" spans="2:12" ht="12.75">
      <c r="B130" s="126"/>
      <c r="C130" s="126"/>
      <c r="D130" s="110"/>
      <c r="E130" s="110"/>
      <c r="F130" s="110"/>
      <c r="G130" s="110"/>
      <c r="H130" s="126"/>
      <c r="I130" s="110"/>
      <c r="J130" s="110"/>
      <c r="K130" s="110"/>
      <c r="L130" s="110"/>
    </row>
    <row r="131" spans="2:12" ht="12.75">
      <c r="B131" s="126"/>
      <c r="C131" s="126"/>
      <c r="D131" s="110"/>
      <c r="E131" s="110"/>
      <c r="F131" s="110"/>
      <c r="G131" s="110"/>
      <c r="H131" s="126"/>
      <c r="I131" s="110"/>
      <c r="J131" s="110"/>
      <c r="K131" s="110"/>
      <c r="L131" s="110"/>
    </row>
    <row r="132" spans="2:12" ht="12.75">
      <c r="B132" s="126"/>
      <c r="C132" s="126"/>
      <c r="D132" s="110"/>
      <c r="E132" s="110"/>
      <c r="F132" s="110"/>
      <c r="G132" s="110"/>
      <c r="H132" s="126"/>
      <c r="I132" s="110"/>
      <c r="J132" s="110"/>
      <c r="K132" s="110"/>
      <c r="L132" s="110"/>
    </row>
    <row r="133" spans="2:12" ht="12.75">
      <c r="B133" s="126"/>
      <c r="C133" s="126"/>
      <c r="D133" s="110"/>
      <c r="E133" s="110"/>
      <c r="F133" s="110"/>
      <c r="G133" s="110"/>
      <c r="H133" s="126"/>
      <c r="I133" s="110"/>
      <c r="J133" s="110"/>
      <c r="K133" s="110"/>
      <c r="L133" s="110"/>
    </row>
    <row r="134" spans="2:12" ht="12.75">
      <c r="B134" s="126"/>
      <c r="C134" s="126"/>
      <c r="D134" s="110"/>
      <c r="E134" s="110"/>
      <c r="F134" s="110"/>
      <c r="G134" s="110"/>
      <c r="H134" s="126"/>
      <c r="I134" s="110"/>
      <c r="J134" s="110"/>
      <c r="K134" s="110"/>
      <c r="L134" s="110"/>
    </row>
    <row r="135" spans="2:12" ht="12.75">
      <c r="B135" s="126"/>
      <c r="C135" s="126"/>
      <c r="D135" s="110"/>
      <c r="E135" s="110"/>
      <c r="F135" s="110"/>
      <c r="G135" s="110"/>
      <c r="H135" s="126"/>
      <c r="I135" s="110"/>
      <c r="J135" s="110"/>
      <c r="K135" s="110"/>
      <c r="L135" s="110"/>
    </row>
    <row r="136" spans="2:12" ht="12.75">
      <c r="B136" s="126"/>
      <c r="C136" s="126"/>
      <c r="D136" s="110"/>
      <c r="E136" s="110"/>
      <c r="F136" s="110"/>
      <c r="G136" s="110"/>
      <c r="H136" s="126"/>
      <c r="I136" s="110"/>
      <c r="J136" s="110"/>
      <c r="K136" s="110"/>
      <c r="L136" s="110"/>
    </row>
    <row r="137" spans="2:12" ht="12.75">
      <c r="B137" s="126"/>
      <c r="C137" s="126"/>
      <c r="D137" s="110"/>
      <c r="E137" s="110"/>
      <c r="F137" s="110"/>
      <c r="G137" s="110"/>
      <c r="H137" s="126"/>
      <c r="I137" s="110"/>
      <c r="J137" s="110"/>
      <c r="K137" s="110"/>
      <c r="L137" s="110"/>
    </row>
    <row r="138" spans="2:12" ht="12.75">
      <c r="B138" s="126"/>
      <c r="C138" s="126"/>
      <c r="D138" s="110"/>
      <c r="E138" s="110"/>
      <c r="F138" s="110"/>
      <c r="G138" s="110"/>
      <c r="H138" s="126"/>
      <c r="I138" s="110"/>
      <c r="J138" s="110"/>
      <c r="K138" s="110"/>
      <c r="L138" s="110"/>
    </row>
    <row r="139" spans="2:12" ht="12.75">
      <c r="B139" s="126"/>
      <c r="C139" s="126"/>
      <c r="D139" s="110"/>
      <c r="E139" s="110"/>
      <c r="F139" s="110"/>
      <c r="G139" s="110"/>
      <c r="H139" s="126"/>
      <c r="I139" s="110"/>
      <c r="J139" s="110"/>
      <c r="K139" s="110"/>
      <c r="L139" s="110"/>
    </row>
    <row r="140" spans="2:12" ht="12.75">
      <c r="B140" s="126"/>
      <c r="C140" s="134"/>
      <c r="D140" s="110"/>
      <c r="E140" s="110"/>
      <c r="F140" s="110"/>
      <c r="G140" s="110"/>
      <c r="H140" s="126"/>
      <c r="I140" s="110"/>
      <c r="J140" s="110"/>
      <c r="K140" s="110"/>
      <c r="L140" s="110"/>
    </row>
    <row r="141" spans="2:12" ht="12.75">
      <c r="B141" s="126"/>
      <c r="C141" s="126"/>
      <c r="D141" s="110"/>
      <c r="E141" s="110"/>
      <c r="F141" s="110"/>
      <c r="G141" s="110"/>
      <c r="H141" s="126"/>
      <c r="I141" s="110"/>
      <c r="J141" s="110"/>
      <c r="K141" s="110"/>
      <c r="L141" s="110"/>
    </row>
    <row r="142" spans="2:12" ht="12.75">
      <c r="B142" s="126"/>
      <c r="C142" s="126"/>
      <c r="D142" s="110"/>
      <c r="E142" s="110"/>
      <c r="F142" s="110"/>
      <c r="G142" s="110"/>
      <c r="H142" s="126"/>
      <c r="I142" s="110"/>
      <c r="J142" s="110"/>
      <c r="K142" s="110"/>
      <c r="L142" s="110"/>
    </row>
    <row r="143" spans="2:12" ht="12.75">
      <c r="B143" s="126"/>
      <c r="C143" s="134"/>
      <c r="D143" s="110"/>
      <c r="E143" s="110"/>
      <c r="F143" s="110"/>
      <c r="G143" s="110"/>
      <c r="H143" s="126"/>
      <c r="I143" s="110"/>
      <c r="J143" s="110"/>
      <c r="K143" s="110"/>
      <c r="L143" s="110"/>
    </row>
    <row r="144" spans="2:12" ht="12.75">
      <c r="B144" s="126"/>
      <c r="C144" s="134"/>
      <c r="D144" s="110"/>
      <c r="E144" s="110"/>
      <c r="F144" s="110"/>
      <c r="G144" s="110"/>
      <c r="H144" s="126"/>
      <c r="I144" s="110"/>
      <c r="J144" s="110"/>
      <c r="K144" s="110"/>
      <c r="L144" s="110"/>
    </row>
    <row r="145" spans="2:12" ht="12.75">
      <c r="B145" s="126"/>
      <c r="C145" s="126"/>
      <c r="D145" s="110"/>
      <c r="E145" s="110"/>
      <c r="F145" s="110"/>
      <c r="G145" s="110"/>
      <c r="H145" s="126"/>
      <c r="I145" s="110"/>
      <c r="J145" s="110"/>
      <c r="K145" s="110"/>
      <c r="L145" s="110"/>
    </row>
    <row r="146" spans="2:12" ht="12.75">
      <c r="B146" s="126"/>
      <c r="C146" s="126"/>
      <c r="D146" s="110"/>
      <c r="E146" s="110"/>
      <c r="F146" s="110"/>
      <c r="G146" s="110"/>
      <c r="H146" s="126"/>
      <c r="I146" s="110"/>
      <c r="J146" s="110"/>
      <c r="K146" s="110"/>
      <c r="L146" s="110"/>
    </row>
    <row r="147" spans="2:12" ht="12.75">
      <c r="B147" s="126"/>
      <c r="C147" s="134"/>
      <c r="D147" s="110"/>
      <c r="E147" s="110"/>
      <c r="F147" s="110"/>
      <c r="G147" s="110"/>
      <c r="H147" s="126"/>
      <c r="I147" s="110"/>
      <c r="J147" s="110"/>
      <c r="K147" s="110"/>
      <c r="L147" s="110"/>
    </row>
    <row r="148" spans="2:12" ht="12.75">
      <c r="B148" s="126"/>
      <c r="C148" s="126"/>
      <c r="D148" s="110"/>
      <c r="E148" s="110"/>
      <c r="F148" s="110"/>
      <c r="G148" s="110"/>
      <c r="H148" s="126"/>
      <c r="I148" s="110"/>
      <c r="J148" s="110"/>
      <c r="K148" s="110"/>
      <c r="L148" s="110"/>
    </row>
    <row r="149" spans="2:12" ht="12.75">
      <c r="B149" s="126"/>
      <c r="C149" s="126"/>
      <c r="D149" s="110"/>
      <c r="E149" s="110"/>
      <c r="F149" s="110"/>
      <c r="G149" s="110"/>
      <c r="H149" s="126"/>
      <c r="I149" s="110"/>
      <c r="J149" s="110"/>
      <c r="K149" s="110"/>
      <c r="L149" s="110"/>
    </row>
    <row r="150" spans="2:12" ht="12.75">
      <c r="B150" s="126"/>
      <c r="C150" s="126"/>
      <c r="D150" s="110"/>
      <c r="E150" s="110"/>
      <c r="F150" s="110"/>
      <c r="G150" s="110"/>
      <c r="H150" s="126"/>
      <c r="I150" s="110"/>
      <c r="J150" s="110"/>
      <c r="K150" s="110"/>
      <c r="L150" s="110"/>
    </row>
    <row r="151" spans="2:12" ht="12.75">
      <c r="B151" s="126"/>
      <c r="C151" s="126"/>
      <c r="D151" s="110"/>
      <c r="E151" s="110"/>
      <c r="F151" s="110"/>
      <c r="G151" s="110"/>
      <c r="H151" s="126"/>
      <c r="I151" s="110"/>
      <c r="J151" s="110"/>
      <c r="K151" s="110"/>
      <c r="L151" s="110"/>
    </row>
    <row r="152" spans="2:12" ht="12.75">
      <c r="B152" s="126"/>
      <c r="C152" s="126"/>
      <c r="D152" s="110"/>
      <c r="E152" s="110"/>
      <c r="F152" s="110"/>
      <c r="G152" s="110"/>
      <c r="H152" s="126"/>
      <c r="I152" s="110"/>
      <c r="J152" s="110"/>
      <c r="K152" s="110"/>
      <c r="L152" s="110"/>
    </row>
    <row r="153" spans="2:12" ht="12.75">
      <c r="B153" s="126"/>
      <c r="C153" s="126"/>
      <c r="D153" s="110"/>
      <c r="E153" s="110"/>
      <c r="F153" s="110"/>
      <c r="G153" s="110"/>
      <c r="H153" s="126"/>
      <c r="I153" s="110"/>
      <c r="J153" s="110"/>
      <c r="K153" s="110"/>
      <c r="L153" s="110"/>
    </row>
    <row r="154" spans="2:12" ht="12.75">
      <c r="B154" s="126"/>
      <c r="C154" s="126"/>
      <c r="D154" s="110"/>
      <c r="E154" s="110"/>
      <c r="F154" s="110"/>
      <c r="G154" s="110"/>
      <c r="H154" s="126"/>
      <c r="I154" s="126"/>
      <c r="J154" s="110"/>
      <c r="K154" s="110"/>
      <c r="L154" s="110"/>
    </row>
    <row r="155" spans="2:12" ht="12.75">
      <c r="B155" s="126"/>
      <c r="C155" s="126"/>
      <c r="D155" s="110"/>
      <c r="E155" s="110"/>
      <c r="F155" s="110"/>
      <c r="G155" s="110"/>
      <c r="H155" s="126"/>
      <c r="I155" s="126"/>
      <c r="J155" s="126"/>
      <c r="K155" s="126"/>
      <c r="L155" s="126"/>
    </row>
    <row r="156" spans="2:12" ht="12.75">
      <c r="B156" s="126"/>
      <c r="C156" s="126"/>
      <c r="D156" s="110"/>
      <c r="E156" s="110"/>
      <c r="F156" s="110"/>
      <c r="G156" s="110"/>
      <c r="H156" s="126"/>
      <c r="I156" s="126"/>
      <c r="J156" s="126"/>
      <c r="K156" s="126"/>
      <c r="L156" s="126"/>
    </row>
    <row r="157" spans="2:12" ht="12.75">
      <c r="B157" s="126"/>
      <c r="C157" s="126"/>
      <c r="D157" s="110"/>
      <c r="E157" s="110"/>
      <c r="F157" s="110"/>
      <c r="G157" s="110"/>
      <c r="H157" s="126"/>
      <c r="I157" s="126"/>
      <c r="J157" s="126"/>
      <c r="K157" s="126"/>
      <c r="L157" s="126"/>
    </row>
    <row r="158" spans="2:12" ht="12.75">
      <c r="B158" s="126"/>
      <c r="C158" s="126"/>
      <c r="D158" s="110"/>
      <c r="E158" s="110"/>
      <c r="F158" s="110"/>
      <c r="G158" s="110"/>
      <c r="H158" s="126"/>
      <c r="I158" s="126"/>
      <c r="J158" s="126"/>
      <c r="K158" s="126"/>
      <c r="L158" s="126"/>
    </row>
    <row r="159" spans="2:12" ht="12.75">
      <c r="B159" s="126"/>
      <c r="C159" s="126"/>
      <c r="D159" s="110"/>
      <c r="E159" s="110"/>
      <c r="F159" s="110"/>
      <c r="G159" s="110"/>
      <c r="H159" s="126"/>
      <c r="I159" s="126"/>
      <c r="J159" s="126"/>
      <c r="K159" s="126"/>
      <c r="L159" s="126"/>
    </row>
    <row r="160" spans="2:12" ht="12.75">
      <c r="B160" s="126"/>
      <c r="C160" s="126"/>
      <c r="D160" s="110"/>
      <c r="E160" s="110"/>
      <c r="F160" s="110"/>
      <c r="G160" s="110"/>
      <c r="H160" s="126"/>
      <c r="I160" s="126"/>
      <c r="J160" s="126"/>
      <c r="K160" s="126"/>
      <c r="L160" s="126"/>
    </row>
    <row r="161" spans="2:12" ht="12.75">
      <c r="B161" s="126"/>
      <c r="C161" s="126"/>
      <c r="D161" s="110"/>
      <c r="E161" s="110"/>
      <c r="F161" s="110"/>
      <c r="G161" s="110"/>
      <c r="H161" s="126"/>
      <c r="I161" s="126"/>
      <c r="J161" s="126"/>
      <c r="K161" s="126"/>
      <c r="L161" s="126"/>
    </row>
    <row r="162" spans="2:12" ht="12.75">
      <c r="B162" s="126"/>
      <c r="C162" s="126"/>
      <c r="D162" s="110"/>
      <c r="E162" s="110"/>
      <c r="F162" s="110"/>
      <c r="G162" s="110"/>
      <c r="H162" s="126"/>
      <c r="I162" s="126"/>
      <c r="J162" s="126"/>
      <c r="K162" s="126"/>
      <c r="L162" s="126"/>
    </row>
    <row r="163" spans="2:12" ht="12.75">
      <c r="B163" s="126"/>
      <c r="C163" s="126"/>
      <c r="D163" s="110"/>
      <c r="E163" s="110"/>
      <c r="F163" s="110"/>
      <c r="G163" s="110"/>
      <c r="H163" s="126"/>
      <c r="I163" s="126"/>
      <c r="J163" s="126"/>
      <c r="K163" s="126"/>
      <c r="L163" s="126"/>
    </row>
    <row r="164" spans="2:12" ht="12.75">
      <c r="B164" s="126"/>
      <c r="C164" s="126"/>
      <c r="D164" s="110"/>
      <c r="E164" s="110"/>
      <c r="F164" s="110"/>
      <c r="G164" s="110"/>
      <c r="H164" s="126"/>
      <c r="I164" s="126"/>
      <c r="J164" s="126"/>
      <c r="K164" s="126"/>
      <c r="L164" s="126"/>
    </row>
    <row r="165" spans="2:12" ht="12.75">
      <c r="B165" s="126"/>
      <c r="C165" s="126"/>
      <c r="D165" s="110"/>
      <c r="E165" s="110"/>
      <c r="F165" s="110"/>
      <c r="G165" s="110"/>
      <c r="H165" s="126"/>
      <c r="I165" s="126"/>
      <c r="J165" s="126"/>
      <c r="K165" s="126"/>
      <c r="L165" s="126"/>
    </row>
    <row r="166" spans="2:12" ht="12.75">
      <c r="B166" s="126"/>
      <c r="C166" s="126"/>
      <c r="D166" s="110"/>
      <c r="E166" s="110"/>
      <c r="F166" s="110"/>
      <c r="G166" s="110"/>
      <c r="H166" s="126"/>
      <c r="I166" s="126"/>
      <c r="J166" s="126"/>
      <c r="K166" s="126"/>
      <c r="L166" s="126"/>
    </row>
    <row r="167" spans="2:12" ht="12.75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2:12" ht="12.75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2:12" ht="12.75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</row>
    <row r="170" spans="2:12" ht="12.75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</row>
    <row r="171" spans="2:12" ht="12.75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</row>
    <row r="172" spans="2:12" ht="12.75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2:12" ht="12.75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</row>
    <row r="174" spans="2:12" ht="12.75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</row>
    <row r="175" spans="2:12" ht="12.75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</row>
    <row r="176" spans="2:12" ht="12.75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</row>
    <row r="177" spans="2:12" ht="12.75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</row>
    <row r="178" spans="2:12" ht="12.75"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</row>
    <row r="179" spans="2:12" ht="12.75"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</row>
    <row r="180" spans="2:12" ht="12.75"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</row>
    <row r="181" spans="2:12" ht="12.75"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</row>
    <row r="182" spans="2:12" ht="12.75"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</row>
    <row r="183" spans="2:12" ht="12.75"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2:12" ht="12.75"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</row>
    <row r="185" spans="2:12" ht="12.75"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</row>
    <row r="186" spans="2:12" ht="12.75"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2:12" ht="12.75"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2:12" ht="12.75"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2:12" ht="12.75"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2:12" ht="12.75"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</row>
    <row r="191" spans="2:12" ht="12.75"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2:12" ht="12.75"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</row>
    <row r="193" spans="2:12" ht="12.75"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</row>
    <row r="194" spans="2:12" ht="12.75"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2:12" ht="12.75"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</row>
    <row r="196" spans="2:12" ht="12.75"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</row>
    <row r="197" spans="2:12" ht="12.75"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</row>
    <row r="198" spans="2:12" ht="12.75"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</row>
    <row r="199" spans="2:12" ht="12.75"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</row>
    <row r="200" spans="2:12" ht="12.75"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</row>
    <row r="201" spans="2:12" ht="12.75"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</row>
    <row r="202" spans="2:12" ht="12.75"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</row>
    <row r="203" spans="2:12" ht="12.75"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</row>
    <row r="204" spans="2:12" ht="12.75"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</row>
    <row r="205" spans="2:12" ht="12.75"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2:12" ht="12.75"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2:12" ht="12.75"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2:12" ht="12.75"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2:12" ht="12.75"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2:12" ht="12.75"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</row>
    <row r="211" spans="2:12" ht="12.75"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</row>
    <row r="212" spans="2:12" ht="12.75"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</row>
    <row r="213" spans="2:12" ht="12.75"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</row>
    <row r="214" spans="2:12" ht="12.75"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</row>
    <row r="215" spans="2:12" ht="12.75"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</row>
    <row r="216" spans="2:12" ht="12.75"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2:12" ht="12.75"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</row>
    <row r="218" spans="2:12" ht="12.75"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</row>
    <row r="219" spans="2:12" ht="12.75"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</row>
    <row r="220" spans="2:12" ht="12.75"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</row>
    <row r="221" spans="2:12" ht="12.75"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</row>
    <row r="222" spans="2:12" ht="12.75"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2:12" ht="12.75"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2:12" ht="12.75"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2:12" ht="12.75"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</row>
    <row r="226" spans="2:12" ht="12.75"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</row>
    <row r="227" spans="2:12" ht="12.75"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2:12" ht="12.75"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</row>
    <row r="229" spans="2:12" ht="12.75"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</row>
    <row r="230" spans="2:12" ht="12.75"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</row>
    <row r="231" spans="2:12" ht="12.75"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</row>
    <row r="232" spans="2:12" ht="12.75"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</row>
    <row r="233" spans="2:12" ht="12.75"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</row>
    <row r="234" spans="2:12" ht="12.75"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</row>
    <row r="235" spans="2:12" ht="12.75"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</row>
    <row r="236" spans="2:12" ht="12.75"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</row>
    <row r="237" spans="2:12" ht="12.75"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</row>
    <row r="238" spans="2:12" ht="12.75"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2:12" ht="12.75"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2:12" ht="12.75"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2:12" ht="12.75"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</row>
    <row r="242" spans="2:12" ht="12.75"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</row>
    <row r="243" spans="2:12" ht="12.75"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</row>
    <row r="244" spans="2:12" ht="12.75"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</row>
    <row r="245" spans="2:12" ht="12.75"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</row>
    <row r="246" spans="2:12" ht="12.75"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</row>
    <row r="247" spans="2:12" ht="12.75"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</row>
    <row r="248" spans="2:12" ht="12.75"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2:12" ht="12.75"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2:12" ht="12.75"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2:12" ht="12.75"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2:12" ht="12.75"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</row>
    <row r="253" spans="2:12" ht="12.75"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</row>
    <row r="254" spans="2:12" ht="12.75"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</row>
    <row r="255" spans="2:12" ht="12.75">
      <c r="B255" s="126"/>
      <c r="C255" s="126"/>
      <c r="D255" s="126"/>
      <c r="E255" s="126"/>
      <c r="F255" s="126"/>
      <c r="G255" s="126"/>
      <c r="H255" s="126"/>
      <c r="J255" s="126"/>
      <c r="K255" s="126"/>
      <c r="L255" s="126"/>
    </row>
    <row r="256" spans="2:8" ht="12.75">
      <c r="B256" s="126"/>
      <c r="C256" s="126"/>
      <c r="D256" s="126"/>
      <c r="E256" s="126"/>
      <c r="F256" s="126"/>
      <c r="G256" s="126"/>
      <c r="H256" s="126"/>
    </row>
    <row r="257" spans="2:8" ht="12.75">
      <c r="B257" s="126"/>
      <c r="C257" s="126"/>
      <c r="D257" s="126"/>
      <c r="E257" s="126"/>
      <c r="F257" s="126"/>
      <c r="G257" s="126"/>
      <c r="H257" s="126"/>
    </row>
    <row r="258" spans="2:8" ht="12.75">
      <c r="B258" s="126"/>
      <c r="C258" s="126"/>
      <c r="D258" s="126"/>
      <c r="E258" s="126"/>
      <c r="F258" s="126"/>
      <c r="G258" s="126"/>
      <c r="H258" s="126"/>
    </row>
    <row r="259" spans="2:8" ht="12.75">
      <c r="B259" s="126"/>
      <c r="C259" s="126"/>
      <c r="D259" s="126"/>
      <c r="E259" s="126"/>
      <c r="F259" s="126"/>
      <c r="G259" s="126"/>
      <c r="H259" s="126"/>
    </row>
    <row r="260" spans="2:8" ht="12.75">
      <c r="B260" s="126"/>
      <c r="C260" s="126"/>
      <c r="D260" s="126"/>
      <c r="E260" s="126"/>
      <c r="F260" s="126"/>
      <c r="G260" s="126"/>
      <c r="H260" s="126"/>
    </row>
    <row r="261" spans="2:8" ht="12.75">
      <c r="B261" s="126"/>
      <c r="C261" s="126"/>
      <c r="D261" s="126"/>
      <c r="E261" s="126"/>
      <c r="F261" s="126"/>
      <c r="G261" s="126"/>
      <c r="H261" s="126"/>
    </row>
    <row r="262" spans="2:8" ht="12.75">
      <c r="B262" s="126"/>
      <c r="C262" s="126"/>
      <c r="D262" s="126"/>
      <c r="E262" s="126"/>
      <c r="F262" s="126"/>
      <c r="G262" s="126"/>
      <c r="H262" s="126"/>
    </row>
    <row r="263" spans="2:8" ht="12.75">
      <c r="B263" s="126"/>
      <c r="C263" s="126"/>
      <c r="D263" s="126"/>
      <c r="E263" s="126"/>
      <c r="F263" s="126"/>
      <c r="G263" s="126"/>
      <c r="H263" s="126"/>
    </row>
    <row r="264" spans="2:8" ht="12.75">
      <c r="B264" s="126"/>
      <c r="C264" s="126"/>
      <c r="D264" s="126"/>
      <c r="E264" s="126"/>
      <c r="F264" s="126"/>
      <c r="G264" s="126"/>
      <c r="H264" s="126"/>
    </row>
    <row r="265" spans="2:8" ht="12.75">
      <c r="B265" s="126"/>
      <c r="C265" s="126"/>
      <c r="D265" s="126"/>
      <c r="E265" s="126"/>
      <c r="F265" s="126"/>
      <c r="G265" s="126"/>
      <c r="H265" s="126"/>
    </row>
    <row r="266" spans="2:8" ht="12.75">
      <c r="B266" s="126"/>
      <c r="C266" s="126"/>
      <c r="D266" s="126"/>
      <c r="E266" s="126"/>
      <c r="F266" s="126"/>
      <c r="G266" s="126"/>
      <c r="H266" s="126"/>
    </row>
    <row r="267" spans="2:8" ht="12.75">
      <c r="B267" s="126"/>
      <c r="C267" s="126"/>
      <c r="D267" s="126"/>
      <c r="E267" s="126"/>
      <c r="F267" s="126"/>
      <c r="G267" s="126"/>
      <c r="H267" s="126"/>
    </row>
  </sheetData>
  <sheetProtection/>
  <mergeCells count="29">
    <mergeCell ref="B19:H20"/>
    <mergeCell ref="J32:K32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7" t="s">
        <v>132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5">
        <v>2016</v>
      </c>
      <c r="B6" s="165">
        <v>311</v>
      </c>
      <c r="C6" s="165">
        <v>906</v>
      </c>
      <c r="D6" s="165">
        <v>1727</v>
      </c>
      <c r="E6" s="165">
        <v>2865</v>
      </c>
      <c r="F6" s="165">
        <v>3105</v>
      </c>
      <c r="G6" s="165">
        <v>3587</v>
      </c>
      <c r="H6" s="165">
        <v>3429</v>
      </c>
      <c r="I6" s="165">
        <v>3100</v>
      </c>
      <c r="J6" s="165">
        <v>2384</v>
      </c>
      <c r="K6" s="165">
        <v>1030</v>
      </c>
      <c r="L6" s="165">
        <v>794</v>
      </c>
      <c r="M6" s="166">
        <v>652</v>
      </c>
      <c r="N6" s="3">
        <v>23890</v>
      </c>
      <c r="O6" s="82"/>
      <c r="R6" s="83"/>
    </row>
    <row r="7" spans="1:18" s="62" customFormat="1" ht="12.75">
      <c r="A7" s="165">
        <v>2017</v>
      </c>
      <c r="B7" s="165">
        <v>497</v>
      </c>
      <c r="C7" s="165">
        <v>815</v>
      </c>
      <c r="D7" s="165">
        <v>2387</v>
      </c>
      <c r="E7" s="165">
        <v>2566</v>
      </c>
      <c r="F7" s="165">
        <v>3053</v>
      </c>
      <c r="G7" s="165">
        <v>3272</v>
      </c>
      <c r="H7" s="165">
        <v>3254</v>
      </c>
      <c r="I7" s="165">
        <v>2789</v>
      </c>
      <c r="J7" s="165">
        <v>1925</v>
      </c>
      <c r="K7" s="165">
        <v>1195</v>
      </c>
      <c r="L7" s="165">
        <v>1140</v>
      </c>
      <c r="M7" s="166">
        <v>6744</v>
      </c>
      <c r="N7" s="3">
        <v>29637</v>
      </c>
      <c r="O7" s="82"/>
      <c r="R7" s="83"/>
    </row>
    <row r="8" spans="1:18" s="62" customFormat="1" ht="12.75">
      <c r="A8" s="165">
        <v>2018</v>
      </c>
      <c r="B8" s="165">
        <v>277</v>
      </c>
      <c r="C8" s="165">
        <v>387</v>
      </c>
      <c r="D8" s="165">
        <v>982</v>
      </c>
      <c r="E8" s="165">
        <v>2208</v>
      </c>
      <c r="F8" s="165">
        <v>2285</v>
      </c>
      <c r="G8" s="165">
        <v>2273</v>
      </c>
      <c r="H8" s="165">
        <v>2327</v>
      </c>
      <c r="I8" s="165">
        <v>2281</v>
      </c>
      <c r="J8" s="165">
        <v>1321</v>
      </c>
      <c r="K8" s="165">
        <v>965</v>
      </c>
      <c r="L8" s="165">
        <v>643</v>
      </c>
      <c r="M8" s="166">
        <v>498</v>
      </c>
      <c r="N8" s="3">
        <v>16447</v>
      </c>
      <c r="O8" s="82"/>
      <c r="R8" s="84"/>
    </row>
    <row r="9" spans="1:15" ht="12.75">
      <c r="A9" s="9">
        <v>2019</v>
      </c>
      <c r="B9" s="9">
        <v>362</v>
      </c>
      <c r="C9" s="9">
        <v>803</v>
      </c>
      <c r="D9" s="9">
        <v>1857</v>
      </c>
      <c r="E9" s="9">
        <v>2581</v>
      </c>
      <c r="F9" s="9">
        <v>2381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7984</v>
      </c>
      <c r="O9" s="86"/>
    </row>
    <row r="10" spans="1:14" ht="12.75">
      <c r="A10" s="145" t="s">
        <v>126</v>
      </c>
      <c r="B10" s="97">
        <v>0.3068592057761732</v>
      </c>
      <c r="C10" s="97">
        <v>1.0749354005167957</v>
      </c>
      <c r="D10" s="97">
        <v>0.8910386965376782</v>
      </c>
      <c r="E10" s="97">
        <v>0.1689311594202898</v>
      </c>
      <c r="F10" s="97">
        <v>0.042013129102844715</v>
      </c>
      <c r="G10" s="97"/>
      <c r="H10" s="97"/>
      <c r="I10" s="97"/>
      <c r="J10" s="97"/>
      <c r="K10" s="97"/>
      <c r="L10" s="97"/>
      <c r="M10" s="97"/>
      <c r="N10" s="185">
        <v>0.3005375468317315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61"/>
    </row>
    <row r="12" spans="1:14" ht="24" customHeight="1">
      <c r="A12" s="239" t="s">
        <v>6</v>
      </c>
      <c r="B12" s="231" t="str">
        <f>'R_MC NEW 2019vs2018'!B12:C12</f>
        <v>MAY</v>
      </c>
      <c r="C12" s="232"/>
      <c r="D12" s="233" t="s">
        <v>36</v>
      </c>
      <c r="E12" s="235" t="s">
        <v>23</v>
      </c>
      <c r="F12" s="236"/>
      <c r="G12" s="233" t="s">
        <v>36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40"/>
      <c r="B13" s="45">
        <f>'R_MC NEW 2019vs2018'!B13</f>
        <v>2019</v>
      </c>
      <c r="C13" s="45">
        <f>'R_MC NEW 2019vs2018'!C13</f>
        <v>2018</v>
      </c>
      <c r="D13" s="234"/>
      <c r="E13" s="45">
        <f>'R_MC NEW 2019vs2018'!E13</f>
        <v>2019</v>
      </c>
      <c r="F13" s="45">
        <f>'R_MC NEW 2019vs2018'!F13</f>
        <v>2018</v>
      </c>
      <c r="G13" s="234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41</v>
      </c>
      <c r="B14" s="170">
        <v>2381</v>
      </c>
      <c r="C14" s="170">
        <v>2285</v>
      </c>
      <c r="D14" s="171">
        <v>0.042013129102844715</v>
      </c>
      <c r="E14" s="170">
        <v>7984</v>
      </c>
      <c r="F14" s="172">
        <v>6139</v>
      </c>
      <c r="G14" s="171">
        <v>0.3005375468317315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38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38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72"/>
      <c r="C1" s="272"/>
      <c r="D1" s="272"/>
      <c r="E1" s="272"/>
      <c r="F1" s="272"/>
      <c r="G1" s="272"/>
      <c r="H1" s="272"/>
      <c r="I1" s="70"/>
      <c r="J1" s="70"/>
      <c r="K1" s="70"/>
      <c r="L1" s="70"/>
    </row>
    <row r="2" spans="2:12" ht="14.25">
      <c r="B2" s="258" t="s">
        <v>133</v>
      </c>
      <c r="C2" s="258"/>
      <c r="D2" s="258"/>
      <c r="E2" s="258"/>
      <c r="F2" s="258"/>
      <c r="G2" s="258"/>
      <c r="H2" s="258"/>
      <c r="I2" s="271"/>
      <c r="J2" s="271"/>
      <c r="K2" s="271"/>
      <c r="L2" s="271"/>
    </row>
    <row r="3" spans="2:16" ht="24" customHeight="1">
      <c r="B3" s="249" t="s">
        <v>58</v>
      </c>
      <c r="C3" s="252" t="s">
        <v>59</v>
      </c>
      <c r="D3" s="260" t="str">
        <f>'R_MC 2019 rankings'!D3:H3</f>
        <v>January-May</v>
      </c>
      <c r="E3" s="261"/>
      <c r="F3" s="261"/>
      <c r="G3" s="261"/>
      <c r="H3" s="262"/>
      <c r="I3" s="72"/>
      <c r="J3" s="73"/>
      <c r="K3" s="73"/>
      <c r="L3" s="74"/>
      <c r="M3" s="75"/>
      <c r="N3" s="75"/>
      <c r="O3" s="75"/>
      <c r="P3" s="75"/>
    </row>
    <row r="4" spans="2:16" ht="12.75">
      <c r="B4" s="251"/>
      <c r="C4" s="259"/>
      <c r="D4" s="104">
        <v>2018</v>
      </c>
      <c r="E4" s="105" t="s">
        <v>61</v>
      </c>
      <c r="F4" s="106">
        <v>2017</v>
      </c>
      <c r="G4" s="105" t="s">
        <v>61</v>
      </c>
      <c r="H4" s="107" t="s">
        <v>62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86">
        <v>1</v>
      </c>
      <c r="C5" s="187" t="s">
        <v>48</v>
      </c>
      <c r="D5" s="188">
        <v>2474</v>
      </c>
      <c r="E5" s="189">
        <v>0.3098697394789579</v>
      </c>
      <c r="F5" s="188">
        <v>1743</v>
      </c>
      <c r="G5" s="190">
        <v>0.2839224629418472</v>
      </c>
      <c r="H5" s="175">
        <v>0.41939185312679284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91">
        <v>2</v>
      </c>
      <c r="C6" s="192" t="s">
        <v>28</v>
      </c>
      <c r="D6" s="193">
        <v>1047</v>
      </c>
      <c r="E6" s="194">
        <v>0.1311372745490982</v>
      </c>
      <c r="F6" s="193">
        <v>514</v>
      </c>
      <c r="G6" s="195">
        <v>0.0837269913666721</v>
      </c>
      <c r="H6" s="180">
        <v>1.036964980544747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91">
        <v>3</v>
      </c>
      <c r="C7" s="192" t="s">
        <v>93</v>
      </c>
      <c r="D7" s="193">
        <v>867</v>
      </c>
      <c r="E7" s="194">
        <v>0.10859218436873748</v>
      </c>
      <c r="F7" s="193">
        <v>762</v>
      </c>
      <c r="G7" s="195">
        <v>0.12412445023619482</v>
      </c>
      <c r="H7" s="180">
        <v>0.13779527559055116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91">
        <v>4</v>
      </c>
      <c r="C8" s="192" t="s">
        <v>89</v>
      </c>
      <c r="D8" s="193">
        <v>479</v>
      </c>
      <c r="E8" s="194">
        <v>0.05999498997995992</v>
      </c>
      <c r="F8" s="193">
        <v>225</v>
      </c>
      <c r="G8" s="195">
        <v>0.03665092034533311</v>
      </c>
      <c r="H8" s="180">
        <v>1.128888888888889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91">
        <v>5</v>
      </c>
      <c r="C9" s="192" t="s">
        <v>35</v>
      </c>
      <c r="D9" s="193">
        <v>463</v>
      </c>
      <c r="E9" s="194">
        <v>0.05799098196392786</v>
      </c>
      <c r="F9" s="193">
        <v>403</v>
      </c>
      <c r="G9" s="195">
        <v>0.06564587066297442</v>
      </c>
      <c r="H9" s="180">
        <v>0.14888337468982638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91">
        <v>6</v>
      </c>
      <c r="C10" s="192" t="s">
        <v>30</v>
      </c>
      <c r="D10" s="193">
        <v>438</v>
      </c>
      <c r="E10" s="194">
        <v>0.054859719438877755</v>
      </c>
      <c r="F10" s="193">
        <v>619</v>
      </c>
      <c r="G10" s="195">
        <v>0.10083075419449422</v>
      </c>
      <c r="H10" s="180">
        <v>-0.2924071082390953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91">
        <v>7</v>
      </c>
      <c r="C11" s="192" t="s">
        <v>144</v>
      </c>
      <c r="D11" s="193">
        <v>372</v>
      </c>
      <c r="E11" s="194">
        <v>0.04659318637274549</v>
      </c>
      <c r="F11" s="193">
        <v>300</v>
      </c>
      <c r="G11" s="195">
        <v>0.04886789379377749</v>
      </c>
      <c r="H11" s="180">
        <v>0.24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91">
        <v>8</v>
      </c>
      <c r="C12" s="192" t="s">
        <v>104</v>
      </c>
      <c r="D12" s="193">
        <v>367</v>
      </c>
      <c r="E12" s="194">
        <v>0.04596693386773547</v>
      </c>
      <c r="F12" s="193">
        <v>111</v>
      </c>
      <c r="G12" s="195">
        <v>0.018081120703697672</v>
      </c>
      <c r="H12" s="180">
        <v>2.3063063063063063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91">
        <v>9</v>
      </c>
      <c r="C13" s="192" t="s">
        <v>145</v>
      </c>
      <c r="D13" s="193">
        <v>215</v>
      </c>
      <c r="E13" s="194">
        <v>0.02692885771543086</v>
      </c>
      <c r="F13" s="193">
        <v>2</v>
      </c>
      <c r="G13" s="195">
        <v>0.00032578595862518323</v>
      </c>
      <c r="H13" s="180">
        <v>106.5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96">
        <v>10</v>
      </c>
      <c r="C14" s="197" t="s">
        <v>34</v>
      </c>
      <c r="D14" s="198">
        <v>171</v>
      </c>
      <c r="E14" s="199">
        <v>0.021417835671342686</v>
      </c>
      <c r="F14" s="198">
        <v>295</v>
      </c>
      <c r="G14" s="200">
        <v>0.04805342889721453</v>
      </c>
      <c r="H14" s="201">
        <v>-0.4203389830508475</v>
      </c>
      <c r="I14" s="75"/>
      <c r="J14" s="78"/>
      <c r="K14" s="78"/>
      <c r="L14" s="78"/>
      <c r="N14" s="75"/>
      <c r="O14" s="75"/>
      <c r="P14" s="75"/>
    </row>
    <row r="15" spans="2:16" ht="12.75">
      <c r="B15" s="269" t="s">
        <v>77</v>
      </c>
      <c r="C15" s="270"/>
      <c r="D15" s="294">
        <v>6893</v>
      </c>
      <c r="E15" s="119">
        <v>0.8633517034068136</v>
      </c>
      <c r="F15" s="120">
        <v>4974</v>
      </c>
      <c r="G15" s="119">
        <v>0.8102296791008309</v>
      </c>
      <c r="H15" s="121">
        <v>0.3858061921994371</v>
      </c>
      <c r="I15" s="76"/>
      <c r="J15" s="76"/>
      <c r="K15" s="76"/>
      <c r="N15" s="75"/>
      <c r="O15" s="75"/>
      <c r="P15" s="75"/>
    </row>
    <row r="16" spans="2:16" ht="12.75">
      <c r="B16" s="266" t="s">
        <v>78</v>
      </c>
      <c r="C16" s="266"/>
      <c r="D16" s="120">
        <v>1091</v>
      </c>
      <c r="E16" s="119">
        <v>0.13664829659318636</v>
      </c>
      <c r="F16" s="120">
        <v>1165</v>
      </c>
      <c r="G16" s="119">
        <v>0.18977032089916926</v>
      </c>
      <c r="H16" s="121">
        <v>-0.06351931330472105</v>
      </c>
      <c r="I16" s="76"/>
      <c r="J16" s="76"/>
      <c r="K16" s="76"/>
      <c r="N16" s="75"/>
      <c r="O16" s="75"/>
      <c r="P16" s="75"/>
    </row>
    <row r="17" spans="2:11" ht="12.75" customHeight="1">
      <c r="B17" s="267" t="s">
        <v>76</v>
      </c>
      <c r="C17" s="267"/>
      <c r="D17" s="160">
        <v>7984</v>
      </c>
      <c r="E17" s="181">
        <v>0.9999999999999994</v>
      </c>
      <c r="F17" s="160">
        <v>6139</v>
      </c>
      <c r="G17" s="182">
        <v>1.0000000000000004</v>
      </c>
      <c r="H17" s="159">
        <v>0.3005375468317315</v>
      </c>
      <c r="I17" s="76"/>
      <c r="J17" s="76"/>
      <c r="K17" s="76"/>
    </row>
    <row r="18" spans="2:11" ht="12.75">
      <c r="B18" s="268" t="s">
        <v>92</v>
      </c>
      <c r="C18" s="268"/>
      <c r="D18" s="268"/>
      <c r="E18" s="268"/>
      <c r="F18" s="268"/>
      <c r="G18" s="268"/>
      <c r="H18" s="268"/>
      <c r="I18" s="76"/>
      <c r="J18" s="76"/>
      <c r="K18" s="76"/>
    </row>
    <row r="19" spans="2:11" ht="12.75">
      <c r="B19" s="263" t="s">
        <v>45</v>
      </c>
      <c r="C19" s="263"/>
      <c r="D19" s="263"/>
      <c r="E19" s="263"/>
      <c r="F19" s="263"/>
      <c r="G19" s="263"/>
      <c r="H19" s="263"/>
      <c r="I19" s="76"/>
      <c r="J19" s="76"/>
      <c r="K19" s="76"/>
    </row>
    <row r="20" spans="2:11" ht="12.75">
      <c r="B20" s="263"/>
      <c r="C20" s="263"/>
      <c r="D20" s="263"/>
      <c r="E20" s="263"/>
      <c r="F20" s="263"/>
      <c r="G20" s="263"/>
      <c r="H20" s="263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7" t="s">
        <v>134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T1" s="227" t="s">
        <v>135</v>
      </c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1947</v>
      </c>
      <c r="C3" s="3">
        <v>4296</v>
      </c>
      <c r="D3" s="3">
        <v>7650</v>
      </c>
      <c r="E3" s="3">
        <v>9885</v>
      </c>
      <c r="F3" s="3">
        <v>7608</v>
      </c>
      <c r="G3" s="3"/>
      <c r="H3" s="3"/>
      <c r="I3" s="3"/>
      <c r="J3" s="3"/>
      <c r="K3" s="3"/>
      <c r="L3" s="3"/>
      <c r="M3" s="3"/>
      <c r="N3" s="3">
        <v>31386</v>
      </c>
      <c r="O3" s="97">
        <v>0.8935770413392552</v>
      </c>
      <c r="T3" s="43" t="s">
        <v>4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3" s="5" customFormat="1" ht="15.75" customHeight="1">
      <c r="A4" s="19" t="s">
        <v>3</v>
      </c>
      <c r="B4" s="3">
        <v>313</v>
      </c>
      <c r="C4" s="3">
        <v>461</v>
      </c>
      <c r="D4" s="3">
        <v>786</v>
      </c>
      <c r="E4" s="3">
        <v>1119</v>
      </c>
      <c r="F4" s="3">
        <v>1059</v>
      </c>
      <c r="G4" s="3"/>
      <c r="H4" s="3"/>
      <c r="I4" s="3"/>
      <c r="J4" s="3"/>
      <c r="K4" s="3"/>
      <c r="L4" s="3"/>
      <c r="M4" s="3"/>
      <c r="N4" s="3">
        <v>3738</v>
      </c>
      <c r="O4" s="97">
        <v>0.10642295866074479</v>
      </c>
      <c r="T4" s="68" t="s">
        <v>3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3" s="5" customFormat="1" ht="12.75">
      <c r="A5" s="30" t="s">
        <v>120</v>
      </c>
      <c r="B5" s="9">
        <v>2260</v>
      </c>
      <c r="C5" s="9">
        <v>4757</v>
      </c>
      <c r="D5" s="9">
        <v>8436</v>
      </c>
      <c r="E5" s="9">
        <v>11004</v>
      </c>
      <c r="F5" s="9">
        <v>8667</v>
      </c>
      <c r="G5" s="9"/>
      <c r="H5" s="9"/>
      <c r="I5" s="9"/>
      <c r="J5" s="9"/>
      <c r="K5" s="9"/>
      <c r="L5" s="9"/>
      <c r="M5" s="9"/>
      <c r="N5" s="9">
        <v>35124</v>
      </c>
      <c r="O5" s="97">
        <v>1</v>
      </c>
      <c r="T5" s="48" t="s">
        <v>94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3" s="5" customFormat="1" ht="15.75" customHeight="1">
      <c r="A6" s="69" t="s">
        <v>121</v>
      </c>
      <c r="B6" s="222">
        <v>0.041474654377880116</v>
      </c>
      <c r="C6" s="222">
        <v>1.104867256637168</v>
      </c>
      <c r="D6" s="222">
        <v>0.7733865881858315</v>
      </c>
      <c r="E6" s="222">
        <v>0.3044096728307255</v>
      </c>
      <c r="F6" s="167">
        <v>-0.21237731733914944</v>
      </c>
      <c r="G6" s="167"/>
      <c r="H6" s="167"/>
      <c r="I6" s="167"/>
      <c r="J6" s="167"/>
      <c r="K6" s="167"/>
      <c r="L6" s="167"/>
      <c r="M6" s="167"/>
      <c r="N6" s="168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122</v>
      </c>
      <c r="B7" s="223">
        <v>-0.08576051779935279</v>
      </c>
      <c r="C7" s="223">
        <v>0.611449864498645</v>
      </c>
      <c r="D7" s="223">
        <v>0.3324909177065234</v>
      </c>
      <c r="E7" s="223">
        <v>-0.018989034501203483</v>
      </c>
      <c r="F7" s="169">
        <v>-0.12108305445695167</v>
      </c>
      <c r="G7" s="169"/>
      <c r="H7" s="169"/>
      <c r="I7" s="169"/>
      <c r="J7" s="169"/>
      <c r="K7" s="169"/>
      <c r="L7" s="169"/>
      <c r="M7" s="169"/>
      <c r="N7" s="169">
        <v>0.06977735814576791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9" t="s">
        <v>6</v>
      </c>
      <c r="B9" s="231" t="str">
        <f>'R_MP NEW 2019vs2018'!B12:C12</f>
        <v>MAY</v>
      </c>
      <c r="C9" s="232"/>
      <c r="D9" s="233" t="s">
        <v>36</v>
      </c>
      <c r="E9" s="235" t="s">
        <v>23</v>
      </c>
      <c r="F9" s="236"/>
      <c r="G9" s="233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30"/>
      <c r="B10" s="45">
        <f>'R_MP NEW 2019vs2018'!B13</f>
        <v>2019</v>
      </c>
      <c r="C10" s="45">
        <f>'R_MP NEW 2019vs2018'!C13</f>
        <v>2018</v>
      </c>
      <c r="D10" s="234"/>
      <c r="E10" s="45">
        <f>'R_MP NEW 2019vs2018'!E13</f>
        <v>2019</v>
      </c>
      <c r="F10" s="45">
        <f>'R_MP NEW 2019vs2018'!F13</f>
        <v>2018</v>
      </c>
      <c r="G10" s="234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202">
        <v>7608</v>
      </c>
      <c r="C11" s="202">
        <v>8677</v>
      </c>
      <c r="D11" s="203">
        <v>-0.12319926241788637</v>
      </c>
      <c r="E11" s="202">
        <v>31386</v>
      </c>
      <c r="F11" s="204">
        <v>29346</v>
      </c>
      <c r="G11" s="203">
        <v>0.06951543651604997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202">
        <v>1059</v>
      </c>
      <c r="C12" s="202">
        <v>1184</v>
      </c>
      <c r="D12" s="203">
        <v>-0.10557432432432434</v>
      </c>
      <c r="E12" s="202">
        <v>3738</v>
      </c>
      <c r="F12" s="204">
        <v>3487</v>
      </c>
      <c r="G12" s="203">
        <v>0.07198164611413826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202">
        <v>8667</v>
      </c>
      <c r="C13" s="202">
        <v>9861</v>
      </c>
      <c r="D13" s="203">
        <v>-0.12108305445695167</v>
      </c>
      <c r="E13" s="202">
        <v>35124</v>
      </c>
      <c r="F13" s="202">
        <v>32833</v>
      </c>
      <c r="G13" s="203">
        <v>0.06977735814576791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9"/>
      <c r="D14" s="149"/>
      <c r="E14" s="149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7" t="s">
        <v>136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12"/>
    </row>
    <row r="3" spans="1:15" ht="21" customHeight="1">
      <c r="A3" s="282" t="s">
        <v>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15"/>
    </row>
    <row r="4" spans="1:18" ht="13.5" customHeight="1">
      <c r="A4" s="39"/>
      <c r="B4" s="136" t="s">
        <v>7</v>
      </c>
      <c r="C4" s="136" t="s">
        <v>8</v>
      </c>
      <c r="D4" s="137" t="s">
        <v>1</v>
      </c>
      <c r="E4" s="137" t="s">
        <v>9</v>
      </c>
      <c r="F4" s="137" t="s">
        <v>10</v>
      </c>
      <c r="G4" s="137" t="s">
        <v>11</v>
      </c>
      <c r="H4" s="137" t="s">
        <v>12</v>
      </c>
      <c r="I4" s="137" t="s">
        <v>13</v>
      </c>
      <c r="J4" s="137" t="s">
        <v>14</v>
      </c>
      <c r="K4" s="137" t="s">
        <v>15</v>
      </c>
      <c r="L4" s="137" t="s">
        <v>16</v>
      </c>
      <c r="M4" s="137" t="s">
        <v>17</v>
      </c>
      <c r="N4" s="137" t="s">
        <v>5</v>
      </c>
      <c r="O4" s="14"/>
      <c r="R4" s="33"/>
    </row>
    <row r="5" spans="1:18" ht="13.5" customHeight="1">
      <c r="A5" s="64" t="s">
        <v>96</v>
      </c>
      <c r="B5" s="138"/>
      <c r="C5" s="139"/>
      <c r="D5" s="139"/>
      <c r="E5" s="139"/>
      <c r="F5" s="138"/>
      <c r="G5" s="138"/>
      <c r="H5" s="138"/>
      <c r="I5" s="138"/>
      <c r="J5" s="138"/>
      <c r="K5" s="138"/>
      <c r="L5" s="138"/>
      <c r="M5" s="140"/>
      <c r="N5" s="64"/>
      <c r="O5" s="14"/>
      <c r="R5" s="33"/>
    </row>
    <row r="6" spans="1:18" s="5" customFormat="1" ht="13.5" customHeight="1">
      <c r="A6" s="138" t="s">
        <v>97</v>
      </c>
      <c r="B6" s="138">
        <v>362</v>
      </c>
      <c r="C6" s="138">
        <v>506</v>
      </c>
      <c r="D6" s="138">
        <v>1225</v>
      </c>
      <c r="E6" s="138">
        <v>2249</v>
      </c>
      <c r="F6" s="138">
        <v>2004</v>
      </c>
      <c r="G6" s="138">
        <v>1986</v>
      </c>
      <c r="H6" s="138">
        <v>1629</v>
      </c>
      <c r="I6" s="138">
        <v>1452</v>
      </c>
      <c r="J6" s="138">
        <v>1040</v>
      </c>
      <c r="K6" s="138">
        <v>841</v>
      </c>
      <c r="L6" s="138">
        <v>555</v>
      </c>
      <c r="M6" s="138">
        <v>675</v>
      </c>
      <c r="N6" s="138">
        <v>14524</v>
      </c>
      <c r="O6" s="14"/>
      <c r="R6" s="35"/>
    </row>
    <row r="7" spans="1:18" s="5" customFormat="1" ht="13.5" customHeight="1">
      <c r="A7" s="64" t="s">
        <v>98</v>
      </c>
      <c r="B7" s="138">
        <v>2127</v>
      </c>
      <c r="C7" s="138">
        <v>2579</v>
      </c>
      <c r="D7" s="138">
        <v>5774</v>
      </c>
      <c r="E7" s="138">
        <v>10189</v>
      </c>
      <c r="F7" s="138">
        <v>8677</v>
      </c>
      <c r="G7" s="138">
        <v>7427</v>
      </c>
      <c r="H7" s="138">
        <v>6734</v>
      </c>
      <c r="I7" s="138">
        <v>6165</v>
      </c>
      <c r="J7" s="138">
        <v>4011</v>
      </c>
      <c r="K7" s="138">
        <v>3339</v>
      </c>
      <c r="L7" s="138">
        <v>2206</v>
      </c>
      <c r="M7" s="138">
        <v>1935</v>
      </c>
      <c r="N7" s="138">
        <v>61163</v>
      </c>
      <c r="O7" s="14"/>
      <c r="R7" s="35"/>
    </row>
    <row r="8" spans="1:18" s="5" customFormat="1" ht="13.5" customHeight="1">
      <c r="A8" s="40" t="s">
        <v>99</v>
      </c>
      <c r="B8" s="205">
        <v>2489</v>
      </c>
      <c r="C8" s="205">
        <v>3085</v>
      </c>
      <c r="D8" s="205">
        <v>6999</v>
      </c>
      <c r="E8" s="205">
        <v>12438</v>
      </c>
      <c r="F8" s="205">
        <v>10681</v>
      </c>
      <c r="G8" s="205">
        <v>9413</v>
      </c>
      <c r="H8" s="205">
        <v>8363</v>
      </c>
      <c r="I8" s="205">
        <v>7617</v>
      </c>
      <c r="J8" s="205">
        <v>5051</v>
      </c>
      <c r="K8" s="205">
        <v>4180</v>
      </c>
      <c r="L8" s="205">
        <v>2761</v>
      </c>
      <c r="M8" s="205">
        <v>2610</v>
      </c>
      <c r="N8" s="205">
        <v>75687</v>
      </c>
      <c r="O8" s="14"/>
      <c r="R8" s="35"/>
    </row>
    <row r="9" spans="1:18" ht="13.5" customHeight="1">
      <c r="A9" s="64" t="s">
        <v>137</v>
      </c>
      <c r="B9" s="273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5"/>
      <c r="O9" s="14"/>
      <c r="R9" s="33"/>
    </row>
    <row r="10" spans="1:18" ht="12.75">
      <c r="A10" s="138" t="s">
        <v>138</v>
      </c>
      <c r="B10" s="65">
        <v>460</v>
      </c>
      <c r="C10" s="65">
        <v>893</v>
      </c>
      <c r="D10" s="65">
        <v>2168</v>
      </c>
      <c r="E10" s="65">
        <v>3126</v>
      </c>
      <c r="F10" s="65">
        <v>2483</v>
      </c>
      <c r="G10" s="65"/>
      <c r="H10" s="65"/>
      <c r="I10" s="65"/>
      <c r="J10" s="65"/>
      <c r="K10" s="65"/>
      <c r="L10" s="65"/>
      <c r="M10" s="65"/>
      <c r="N10" s="65">
        <v>9130</v>
      </c>
      <c r="O10" s="14"/>
      <c r="R10" s="33"/>
    </row>
    <row r="11" spans="1:18" s="17" customFormat="1" ht="12.75">
      <c r="A11" s="64" t="s">
        <v>139</v>
      </c>
      <c r="B11" s="138">
        <v>1947</v>
      </c>
      <c r="C11" s="138">
        <v>4296</v>
      </c>
      <c r="D11" s="138">
        <v>7650</v>
      </c>
      <c r="E11" s="138">
        <v>9885</v>
      </c>
      <c r="F11" s="138">
        <v>7608</v>
      </c>
      <c r="G11" s="138"/>
      <c r="H11" s="138"/>
      <c r="I11" s="138"/>
      <c r="J11" s="138"/>
      <c r="K11" s="138"/>
      <c r="L11" s="138"/>
      <c r="M11" s="138"/>
      <c r="N11" s="138">
        <v>31386</v>
      </c>
      <c r="O11" s="16"/>
      <c r="R11" s="33"/>
    </row>
    <row r="12" spans="1:18" s="5" customFormat="1" ht="12.75">
      <c r="A12" s="40" t="s">
        <v>140</v>
      </c>
      <c r="B12" s="41">
        <v>2407</v>
      </c>
      <c r="C12" s="41">
        <v>5189</v>
      </c>
      <c r="D12" s="41">
        <v>9818</v>
      </c>
      <c r="E12" s="41">
        <v>13011</v>
      </c>
      <c r="F12" s="41">
        <v>10091</v>
      </c>
      <c r="G12" s="41"/>
      <c r="H12" s="41"/>
      <c r="I12" s="41"/>
      <c r="J12" s="41"/>
      <c r="K12" s="41"/>
      <c r="L12" s="41"/>
      <c r="M12" s="41"/>
      <c r="N12" s="41">
        <v>40516</v>
      </c>
      <c r="O12" s="34"/>
      <c r="R12" s="35"/>
    </row>
    <row r="13" spans="1:18" ht="12.75">
      <c r="A13" s="42" t="s">
        <v>18</v>
      </c>
      <c r="B13" s="156">
        <v>-0.032944957814383335</v>
      </c>
      <c r="C13" s="156">
        <v>0.6820097244732577</v>
      </c>
      <c r="D13" s="156">
        <v>0.40277182454636384</v>
      </c>
      <c r="E13" s="156">
        <v>0.04606849975880367</v>
      </c>
      <c r="F13" s="156">
        <v>-0.05523827356989042</v>
      </c>
      <c r="G13" s="156"/>
      <c r="H13" s="156"/>
      <c r="I13" s="156"/>
      <c r="J13" s="156"/>
      <c r="K13" s="156"/>
      <c r="L13" s="156"/>
      <c r="M13" s="156"/>
      <c r="N13" s="156">
        <v>0.13515633755463408</v>
      </c>
      <c r="P13" s="29"/>
      <c r="R13" s="33"/>
    </row>
    <row r="14" spans="1:18" ht="12.75">
      <c r="A14" s="42" t="s">
        <v>19</v>
      </c>
      <c r="B14" s="156">
        <v>0.270718232044199</v>
      </c>
      <c r="C14" s="156">
        <v>0.7648221343873518</v>
      </c>
      <c r="D14" s="156">
        <v>0.7697959183673468</v>
      </c>
      <c r="E14" s="156">
        <v>0.38995108937305467</v>
      </c>
      <c r="F14" s="156">
        <v>0.2390219560878244</v>
      </c>
      <c r="G14" s="156"/>
      <c r="H14" s="156"/>
      <c r="I14" s="156"/>
      <c r="J14" s="156"/>
      <c r="K14" s="156"/>
      <c r="L14" s="156"/>
      <c r="M14" s="156"/>
      <c r="N14" s="156">
        <v>0.4387015442798614</v>
      </c>
      <c r="R14" s="33"/>
    </row>
    <row r="15" spans="1:18" ht="12.75">
      <c r="A15" s="42" t="s">
        <v>20</v>
      </c>
      <c r="B15" s="156">
        <v>-0.08462623413258108</v>
      </c>
      <c r="C15" s="156">
        <v>0.6657619232260565</v>
      </c>
      <c r="D15" s="156">
        <v>0.32490474541046077</v>
      </c>
      <c r="E15" s="156">
        <v>-0.029836097752478197</v>
      </c>
      <c r="F15" s="156">
        <v>-0.12319926241788637</v>
      </c>
      <c r="G15" s="156"/>
      <c r="H15" s="156"/>
      <c r="I15" s="156"/>
      <c r="J15" s="156"/>
      <c r="K15" s="156"/>
      <c r="L15" s="156"/>
      <c r="M15" s="156"/>
      <c r="N15" s="156">
        <v>0.06951543651604997</v>
      </c>
      <c r="R15" s="33"/>
    </row>
    <row r="16" spans="1:18" ht="12.75">
      <c r="A16" s="42" t="s">
        <v>21</v>
      </c>
      <c r="B16" s="156">
        <v>0.19110926464478603</v>
      </c>
      <c r="C16" s="156">
        <v>0.17209481595683176</v>
      </c>
      <c r="D16" s="156">
        <v>0.22081890405377877</v>
      </c>
      <c r="E16" s="156">
        <v>0.24025824302513257</v>
      </c>
      <c r="F16" s="156">
        <v>0.246060846298682</v>
      </c>
      <c r="G16" s="156"/>
      <c r="H16" s="156"/>
      <c r="I16" s="156"/>
      <c r="J16" s="156"/>
      <c r="K16" s="156"/>
      <c r="L16" s="156"/>
      <c r="M16" s="156"/>
      <c r="N16" s="156">
        <v>0.2253430743410011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2" t="s">
        <v>3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15"/>
      <c r="R18" s="33"/>
    </row>
    <row r="19" spans="1:18" ht="12.75">
      <c r="A19" s="39"/>
      <c r="B19" s="136" t="s">
        <v>7</v>
      </c>
      <c r="C19" s="136" t="s">
        <v>8</v>
      </c>
      <c r="D19" s="137" t="s">
        <v>1</v>
      </c>
      <c r="E19" s="137" t="s">
        <v>9</v>
      </c>
      <c r="F19" s="137" t="s">
        <v>10</v>
      </c>
      <c r="G19" s="137" t="s">
        <v>11</v>
      </c>
      <c r="H19" s="137" t="s">
        <v>12</v>
      </c>
      <c r="I19" s="137" t="s">
        <v>13</v>
      </c>
      <c r="J19" s="137" t="s">
        <v>14</v>
      </c>
      <c r="K19" s="137" t="s">
        <v>15</v>
      </c>
      <c r="L19" s="137" t="s">
        <v>16</v>
      </c>
      <c r="M19" s="137" t="s">
        <v>17</v>
      </c>
      <c r="N19" s="137" t="s">
        <v>5</v>
      </c>
      <c r="O19" s="14"/>
      <c r="R19" s="33"/>
    </row>
    <row r="20" spans="1:18" ht="12.75">
      <c r="A20" s="64" t="s">
        <v>96</v>
      </c>
      <c r="B20" s="279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1"/>
      <c r="O20" s="14"/>
      <c r="R20" s="33"/>
    </row>
    <row r="21" spans="1:18" ht="12.75">
      <c r="A21" s="138" t="s">
        <v>100</v>
      </c>
      <c r="B21" s="206">
        <v>277</v>
      </c>
      <c r="C21" s="206">
        <v>387</v>
      </c>
      <c r="D21" s="206">
        <v>982</v>
      </c>
      <c r="E21" s="206">
        <v>2208</v>
      </c>
      <c r="F21" s="206">
        <v>2285</v>
      </c>
      <c r="G21" s="206">
        <v>2273</v>
      </c>
      <c r="H21" s="206">
        <v>2327</v>
      </c>
      <c r="I21" s="206">
        <v>2281</v>
      </c>
      <c r="J21" s="206">
        <v>1321</v>
      </c>
      <c r="K21" s="206">
        <v>965</v>
      </c>
      <c r="L21" s="206">
        <v>643</v>
      </c>
      <c r="M21" s="206">
        <v>498</v>
      </c>
      <c r="N21" s="138">
        <v>16447</v>
      </c>
      <c r="O21" s="14"/>
      <c r="R21" s="33"/>
    </row>
    <row r="22" spans="1:18" ht="12.75">
      <c r="A22" s="64" t="s">
        <v>101</v>
      </c>
      <c r="B22" s="138">
        <v>345</v>
      </c>
      <c r="C22" s="138">
        <v>373</v>
      </c>
      <c r="D22" s="138">
        <v>557</v>
      </c>
      <c r="E22" s="138">
        <v>1028</v>
      </c>
      <c r="F22" s="138">
        <v>1184</v>
      </c>
      <c r="G22" s="138">
        <v>1172</v>
      </c>
      <c r="H22" s="138">
        <v>1200</v>
      </c>
      <c r="I22" s="138">
        <v>1229</v>
      </c>
      <c r="J22" s="138">
        <v>746</v>
      </c>
      <c r="K22" s="138">
        <v>579</v>
      </c>
      <c r="L22" s="138">
        <v>376</v>
      </c>
      <c r="M22" s="138">
        <v>235</v>
      </c>
      <c r="N22" s="138">
        <v>9024</v>
      </c>
      <c r="O22" s="14"/>
      <c r="R22" s="33"/>
    </row>
    <row r="23" spans="1:18" ht="12.75">
      <c r="A23" s="40" t="s">
        <v>102</v>
      </c>
      <c r="B23" s="205">
        <v>622</v>
      </c>
      <c r="C23" s="205">
        <v>760</v>
      </c>
      <c r="D23" s="205">
        <v>1539</v>
      </c>
      <c r="E23" s="205">
        <v>3236</v>
      </c>
      <c r="F23" s="205">
        <v>3469</v>
      </c>
      <c r="G23" s="205">
        <v>3445</v>
      </c>
      <c r="H23" s="205">
        <v>3527</v>
      </c>
      <c r="I23" s="205">
        <v>3510</v>
      </c>
      <c r="J23" s="205">
        <v>2067</v>
      </c>
      <c r="K23" s="205">
        <v>1544</v>
      </c>
      <c r="L23" s="205">
        <v>1019</v>
      </c>
      <c r="M23" s="205">
        <v>733</v>
      </c>
      <c r="N23" s="205">
        <v>25471</v>
      </c>
      <c r="O23" s="14"/>
      <c r="R23" s="33"/>
    </row>
    <row r="24" spans="1:18" ht="12.75">
      <c r="A24" s="64" t="s">
        <v>137</v>
      </c>
      <c r="B24" s="273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5"/>
      <c r="O24" s="14"/>
      <c r="R24" s="33"/>
    </row>
    <row r="25" spans="1:18" ht="12.75">
      <c r="A25" s="138" t="s">
        <v>141</v>
      </c>
      <c r="B25" s="65">
        <v>362</v>
      </c>
      <c r="C25" s="65">
        <v>803</v>
      </c>
      <c r="D25" s="65">
        <v>1857</v>
      </c>
      <c r="E25" s="65">
        <v>2581</v>
      </c>
      <c r="F25" s="65">
        <v>2381</v>
      </c>
      <c r="G25" s="65"/>
      <c r="H25" s="65"/>
      <c r="I25" s="65"/>
      <c r="J25" s="65"/>
      <c r="K25" s="65"/>
      <c r="L25" s="65"/>
      <c r="M25" s="65"/>
      <c r="N25" s="65">
        <v>7984</v>
      </c>
      <c r="O25" s="14"/>
      <c r="R25" s="33"/>
    </row>
    <row r="26" spans="1:18" s="17" customFormat="1" ht="12.75">
      <c r="A26" s="64" t="s">
        <v>142</v>
      </c>
      <c r="B26" s="138">
        <v>313</v>
      </c>
      <c r="C26" s="138">
        <v>461</v>
      </c>
      <c r="D26" s="138">
        <v>786</v>
      </c>
      <c r="E26" s="138">
        <v>1119</v>
      </c>
      <c r="F26" s="138">
        <v>1059</v>
      </c>
      <c r="G26" s="138"/>
      <c r="H26" s="138"/>
      <c r="I26" s="138"/>
      <c r="J26" s="138"/>
      <c r="K26" s="138"/>
      <c r="L26" s="138"/>
      <c r="M26" s="138"/>
      <c r="N26" s="138">
        <v>3738</v>
      </c>
      <c r="O26" s="16"/>
      <c r="R26" s="33"/>
    </row>
    <row r="27" spans="1:15" s="5" customFormat="1" ht="12.75">
      <c r="A27" s="40" t="s">
        <v>143</v>
      </c>
      <c r="B27" s="41">
        <v>675</v>
      </c>
      <c r="C27" s="41">
        <v>1264</v>
      </c>
      <c r="D27" s="41">
        <v>2643</v>
      </c>
      <c r="E27" s="41">
        <v>3700</v>
      </c>
      <c r="F27" s="41">
        <v>3440</v>
      </c>
      <c r="G27" s="41"/>
      <c r="H27" s="41"/>
      <c r="I27" s="41"/>
      <c r="J27" s="41"/>
      <c r="K27" s="41"/>
      <c r="L27" s="41"/>
      <c r="M27" s="41"/>
      <c r="N27" s="41">
        <v>11722</v>
      </c>
      <c r="O27" s="34"/>
    </row>
    <row r="28" spans="1:15" s="5" customFormat="1" ht="12.75">
      <c r="A28" s="42" t="s">
        <v>18</v>
      </c>
      <c r="B28" s="156">
        <v>0.08520900321543401</v>
      </c>
      <c r="C28" s="156">
        <v>0.6631578947368422</v>
      </c>
      <c r="D28" s="156">
        <v>0.7173489278752436</v>
      </c>
      <c r="E28" s="156">
        <v>0.14338689740420274</v>
      </c>
      <c r="F28" s="156">
        <v>-0.008359757855289751</v>
      </c>
      <c r="G28" s="156"/>
      <c r="H28" s="156"/>
      <c r="I28" s="156"/>
      <c r="J28" s="156"/>
      <c r="K28" s="156"/>
      <c r="L28" s="156"/>
      <c r="M28" s="156"/>
      <c r="N28" s="156">
        <v>0.217743611053397</v>
      </c>
      <c r="O28" s="34"/>
    </row>
    <row r="29" spans="1:15" s="5" customFormat="1" ht="12.75">
      <c r="A29" s="42" t="s">
        <v>19</v>
      </c>
      <c r="B29" s="156">
        <v>0.3068592057761732</v>
      </c>
      <c r="C29" s="156">
        <v>1.0749354005167957</v>
      </c>
      <c r="D29" s="156">
        <v>0.8910386965376782</v>
      </c>
      <c r="E29" s="156">
        <v>0.1689311594202898</v>
      </c>
      <c r="F29" s="156">
        <v>0.042013129102844715</v>
      </c>
      <c r="G29" s="156"/>
      <c r="H29" s="156"/>
      <c r="I29" s="156"/>
      <c r="J29" s="156"/>
      <c r="K29" s="156"/>
      <c r="L29" s="156"/>
      <c r="M29" s="156"/>
      <c r="N29" s="156">
        <v>0.3005375468317315</v>
      </c>
      <c r="O29" s="34"/>
    </row>
    <row r="30" spans="1:15" s="5" customFormat="1" ht="12.75">
      <c r="A30" s="42" t="s">
        <v>20</v>
      </c>
      <c r="B30" s="156">
        <v>-0.09275362318840574</v>
      </c>
      <c r="C30" s="156">
        <v>0.23592493297587125</v>
      </c>
      <c r="D30" s="156">
        <v>0.4111310592459605</v>
      </c>
      <c r="E30" s="156">
        <v>0.08852140077821002</v>
      </c>
      <c r="F30" s="156">
        <v>-0.10557432432432434</v>
      </c>
      <c r="G30" s="156"/>
      <c r="H30" s="156"/>
      <c r="I30" s="156"/>
      <c r="J30" s="156"/>
      <c r="K30" s="156"/>
      <c r="L30" s="156"/>
      <c r="M30" s="156"/>
      <c r="N30" s="156">
        <v>0.07198164611413826</v>
      </c>
      <c r="O30" s="34"/>
    </row>
    <row r="31" spans="1:14" ht="12.75">
      <c r="A31" s="42" t="s">
        <v>22</v>
      </c>
      <c r="B31" s="156">
        <v>0.5362962962962963</v>
      </c>
      <c r="C31" s="156">
        <v>0.6352848101265823</v>
      </c>
      <c r="D31" s="156">
        <v>0.70261066969353</v>
      </c>
      <c r="E31" s="156">
        <v>0.6975675675675675</v>
      </c>
      <c r="F31" s="156">
        <v>0.6921511627906977</v>
      </c>
      <c r="G31" s="156"/>
      <c r="H31" s="156"/>
      <c r="I31" s="156"/>
      <c r="J31" s="156"/>
      <c r="K31" s="156"/>
      <c r="L31" s="156"/>
      <c r="M31" s="156"/>
      <c r="N31" s="156">
        <v>0.6811124381504863</v>
      </c>
    </row>
    <row r="34" spans="1:7" ht="30.75" customHeight="1">
      <c r="A34" s="239" t="s">
        <v>4</v>
      </c>
      <c r="B34" s="283" t="str">
        <f>'R_PTW USED 2019vs2018'!B9:C9</f>
        <v>MAY</v>
      </c>
      <c r="C34" s="284"/>
      <c r="D34" s="285" t="s">
        <v>36</v>
      </c>
      <c r="E34" s="287" t="s">
        <v>23</v>
      </c>
      <c r="F34" s="288"/>
      <c r="G34" s="285" t="s">
        <v>36</v>
      </c>
    </row>
    <row r="35" spans="1:7" ht="15.75" customHeight="1">
      <c r="A35" s="240"/>
      <c r="B35" s="45">
        <v>2019</v>
      </c>
      <c r="C35" s="45">
        <v>2018</v>
      </c>
      <c r="D35" s="286"/>
      <c r="E35" s="45">
        <v>2019</v>
      </c>
      <c r="F35" s="45">
        <v>2018</v>
      </c>
      <c r="G35" s="286"/>
    </row>
    <row r="36" spans="1:7" ht="15.75" customHeight="1">
      <c r="A36" s="67" t="s">
        <v>42</v>
      </c>
      <c r="B36" s="207">
        <v>2483</v>
      </c>
      <c r="C36" s="207">
        <v>2004</v>
      </c>
      <c r="D36" s="203">
        <v>0.2390219560878244</v>
      </c>
      <c r="E36" s="207">
        <v>9130</v>
      </c>
      <c r="F36" s="207">
        <v>6346</v>
      </c>
      <c r="G36" s="203">
        <v>0.4387015442798614</v>
      </c>
    </row>
    <row r="37" spans="1:7" ht="15.75" customHeight="1">
      <c r="A37" s="67" t="s">
        <v>43</v>
      </c>
      <c r="B37" s="207">
        <v>7608</v>
      </c>
      <c r="C37" s="207">
        <v>8677</v>
      </c>
      <c r="D37" s="203">
        <v>-0.12319926241788637</v>
      </c>
      <c r="E37" s="207">
        <v>31386</v>
      </c>
      <c r="F37" s="207">
        <v>29346</v>
      </c>
      <c r="G37" s="203">
        <v>0.06951543651604997</v>
      </c>
    </row>
    <row r="38" spans="1:7" ht="15.75" customHeight="1">
      <c r="A38" s="95" t="s">
        <v>5</v>
      </c>
      <c r="B38" s="207">
        <v>10091</v>
      </c>
      <c r="C38" s="207">
        <v>10681</v>
      </c>
      <c r="D38" s="203">
        <v>-0.05523827356989042</v>
      </c>
      <c r="E38" s="207">
        <v>40516</v>
      </c>
      <c r="F38" s="207">
        <v>35692</v>
      </c>
      <c r="G38" s="203">
        <v>0.13515633755463408</v>
      </c>
    </row>
    <row r="39" ht="15.75" customHeight="1"/>
    <row r="40" ht="15.75" customHeight="1"/>
    <row r="41" spans="1:7" ht="32.25" customHeight="1">
      <c r="A41" s="239" t="s">
        <v>3</v>
      </c>
      <c r="B41" s="283" t="str">
        <f>B34</f>
        <v>MAY</v>
      </c>
      <c r="C41" s="284"/>
      <c r="D41" s="285" t="s">
        <v>36</v>
      </c>
      <c r="E41" s="287" t="s">
        <v>23</v>
      </c>
      <c r="F41" s="288"/>
      <c r="G41" s="285" t="s">
        <v>36</v>
      </c>
    </row>
    <row r="42" spans="1:7" ht="15.75" customHeight="1">
      <c r="A42" s="240"/>
      <c r="B42" s="45">
        <v>2019</v>
      </c>
      <c r="C42" s="45">
        <v>2018</v>
      </c>
      <c r="D42" s="286"/>
      <c r="E42" s="45">
        <v>2019</v>
      </c>
      <c r="F42" s="45">
        <v>2018</v>
      </c>
      <c r="G42" s="286"/>
    </row>
    <row r="43" spans="1:7" ht="15.75" customHeight="1">
      <c r="A43" s="67" t="s">
        <v>42</v>
      </c>
      <c r="B43" s="207">
        <v>2381</v>
      </c>
      <c r="C43" s="207">
        <v>2285</v>
      </c>
      <c r="D43" s="203">
        <v>0.042013129102844715</v>
      </c>
      <c r="E43" s="207">
        <v>7984</v>
      </c>
      <c r="F43" s="207">
        <v>6139</v>
      </c>
      <c r="G43" s="203">
        <v>0.3005375468317315</v>
      </c>
    </row>
    <row r="44" spans="1:7" ht="15.75" customHeight="1">
      <c r="A44" s="67" t="s">
        <v>43</v>
      </c>
      <c r="B44" s="207">
        <v>1059</v>
      </c>
      <c r="C44" s="207">
        <v>1184</v>
      </c>
      <c r="D44" s="203">
        <v>-0.10557432432432434</v>
      </c>
      <c r="E44" s="207">
        <v>3738</v>
      </c>
      <c r="F44" s="207">
        <v>3487</v>
      </c>
      <c r="G44" s="203">
        <v>0.07198164611413826</v>
      </c>
    </row>
    <row r="45" spans="1:7" ht="15.75" customHeight="1">
      <c r="A45" s="95" t="s">
        <v>5</v>
      </c>
      <c r="B45" s="207">
        <v>3440</v>
      </c>
      <c r="C45" s="207">
        <v>3469</v>
      </c>
      <c r="D45" s="203">
        <v>-0.008359757855289751</v>
      </c>
      <c r="E45" s="207">
        <v>11722</v>
      </c>
      <c r="F45" s="207">
        <v>9626</v>
      </c>
      <c r="G45" s="203">
        <v>0.217743611053397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92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6" t="s">
        <v>46</v>
      </c>
      <c r="B52" s="276"/>
      <c r="C52" s="276"/>
      <c r="D52" s="276"/>
      <c r="E52" s="276"/>
      <c r="F52" s="276"/>
      <c r="G52" s="276"/>
      <c r="H52" s="276"/>
      <c r="I52" s="276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2019-06-06T11:30:28Z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